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Григель\Desktop\ПРОГРАММЫ\2025 год\НОРМАТИВКА\План реализации\3. План реализации на 01.07.2025\"/>
    </mc:Choice>
  </mc:AlternateContent>
  <xr:revisionPtr revIDLastSave="0" documentId="13_ncr:1_{B681E620-577D-498E-B264-FAB89DE7369E}" xr6:coauthVersionLast="47" xr6:coauthVersionMax="47" xr10:uidLastSave="{00000000-0000-0000-0000-000000000000}"/>
  <bookViews>
    <workbookView xWindow="-120" yWindow="-120" windowWidth="29040" windowHeight="15840" activeTab="9" xr2:uid="{00000000-000D-0000-FFFF-FFFF00000000}"/>
  </bookViews>
  <sheets>
    <sheet name="1.01" sheetId="1" r:id="rId1"/>
    <sheet name="1.02" sheetId="3" r:id="rId2"/>
    <sheet name="1.03" sheetId="4" r:id="rId3"/>
    <sheet name="1.Ю4" sheetId="5" r:id="rId4"/>
    <sheet name="2.01" sheetId="2" r:id="rId5"/>
    <sheet name="2.02" sheetId="6" r:id="rId6"/>
    <sheet name="2.03" sheetId="7" r:id="rId7"/>
    <sheet name="2.Ю4" sheetId="9" r:id="rId8"/>
    <sheet name="2.04" sheetId="8" r:id="rId9"/>
    <sheet name="2.Ю6" sheetId="10" r:id="rId10"/>
  </sheets>
  <definedNames>
    <definedName name="_ftn1" localSheetId="0">'1.01'!#REF!</definedName>
    <definedName name="_ftn1" localSheetId="1">'1.02'!#REF!</definedName>
    <definedName name="_ftn1" localSheetId="2">'1.03'!#REF!</definedName>
    <definedName name="_ftn1" localSheetId="3">'1.Ю4'!#REF!</definedName>
    <definedName name="_ftn1" localSheetId="4">'2.01'!#REF!</definedName>
    <definedName name="_ftn1" localSheetId="5">'2.02'!#REF!</definedName>
    <definedName name="_ftn1" localSheetId="6">'2.03'!#REF!</definedName>
    <definedName name="_ftn1" localSheetId="8">'2.04'!#REF!</definedName>
    <definedName name="_ftn1" localSheetId="7">'2.Ю4'!#REF!</definedName>
    <definedName name="_ftn1" localSheetId="9">'2.Ю6'!#REF!</definedName>
    <definedName name="_ftn2" localSheetId="0">'1.01'!#REF!</definedName>
    <definedName name="_ftn2" localSheetId="1">'1.02'!#REF!</definedName>
    <definedName name="_ftn2" localSheetId="2">'1.03'!#REF!</definedName>
    <definedName name="_ftn2" localSheetId="3">'1.Ю4'!#REF!</definedName>
    <definedName name="_ftn2" localSheetId="4">'2.01'!#REF!</definedName>
    <definedName name="_ftn2" localSheetId="5">'2.02'!#REF!</definedName>
    <definedName name="_ftn2" localSheetId="6">'2.03'!#REF!</definedName>
    <definedName name="_ftn2" localSheetId="8">'2.04'!#REF!</definedName>
    <definedName name="_ftn2" localSheetId="7">'2.Ю4'!#REF!</definedName>
    <definedName name="_ftn2" localSheetId="9">'2.Ю6'!#REF!</definedName>
    <definedName name="_ftn3" localSheetId="0">'1.01'!#REF!</definedName>
    <definedName name="_ftn3" localSheetId="1">'1.02'!#REF!</definedName>
    <definedName name="_ftn3" localSheetId="2">'1.03'!#REF!</definedName>
    <definedName name="_ftn3" localSheetId="3">'1.Ю4'!#REF!</definedName>
    <definedName name="_ftn3" localSheetId="4">'2.01'!#REF!</definedName>
    <definedName name="_ftn3" localSheetId="5">'2.02'!#REF!</definedName>
    <definedName name="_ftn3" localSheetId="6">'2.03'!#REF!</definedName>
    <definedName name="_ftn3" localSheetId="8">'2.04'!#REF!</definedName>
    <definedName name="_ftn3" localSheetId="7">'2.Ю4'!#REF!</definedName>
    <definedName name="_ftn3" localSheetId="9">'2.Ю6'!#REF!</definedName>
    <definedName name="_ftn4" localSheetId="0">'1.01'!$A$14</definedName>
    <definedName name="_ftn4" localSheetId="1">'1.02'!$A$12</definedName>
    <definedName name="_ftn4" localSheetId="2">'1.03'!$A$13</definedName>
    <definedName name="_ftn4" localSheetId="3">'1.Ю4'!$A$12</definedName>
    <definedName name="_ftn4" localSheetId="4">'2.01'!#REF!</definedName>
    <definedName name="_ftn4" localSheetId="5">'2.02'!#REF!</definedName>
    <definedName name="_ftn4" localSheetId="6">'2.03'!#REF!</definedName>
    <definedName name="_ftn4" localSheetId="8">'2.04'!#REF!</definedName>
    <definedName name="_ftn4" localSheetId="7">'2.Ю4'!#REF!</definedName>
    <definedName name="_ftn4" localSheetId="9">'2.Ю6'!#REF!</definedName>
    <definedName name="_ftnref1" localSheetId="0">'1.01'!$A$4</definedName>
    <definedName name="_ftnref1" localSheetId="1">'1.02'!$A$2</definedName>
    <definedName name="_ftnref1" localSheetId="2">'1.03'!$A$2</definedName>
    <definedName name="_ftnref1" localSheetId="3">'1.Ю4'!$A$2</definedName>
    <definedName name="_ftnref1" localSheetId="4">'2.01'!$A$2</definedName>
    <definedName name="_ftnref1" localSheetId="5">'2.02'!$A$2</definedName>
    <definedName name="_ftnref1" localSheetId="6">'2.03'!$A$2</definedName>
    <definedName name="_ftnref1" localSheetId="8">'2.04'!#REF!</definedName>
    <definedName name="_ftnref1" localSheetId="7">'2.Ю4'!$A$2</definedName>
    <definedName name="_ftnref1" localSheetId="9">'2.Ю6'!$A$2</definedName>
    <definedName name="_ftnref2" localSheetId="0">'1.01'!$K$4</definedName>
    <definedName name="_ftnref2" localSheetId="1">'1.02'!$K$2</definedName>
    <definedName name="_ftnref2" localSheetId="2">'1.03'!$K$2</definedName>
    <definedName name="_ftnref2" localSheetId="3">'1.Ю4'!$K$2</definedName>
    <definedName name="_ftnref2" localSheetId="4">'2.01'!$K$2</definedName>
    <definedName name="_ftnref2" localSheetId="5">'2.02'!$K$2</definedName>
    <definedName name="_ftnref2" localSheetId="6">'2.03'!$K$2</definedName>
    <definedName name="_ftnref2" localSheetId="8">'2.04'!#REF!</definedName>
    <definedName name="_ftnref2" localSheetId="7">'2.Ю4'!$K$2</definedName>
    <definedName name="_ftnref2" localSheetId="9">'2.Ю6'!$K$2</definedName>
    <definedName name="_ftnref3" localSheetId="0">'1.01'!$H$6</definedName>
    <definedName name="_ftnref3" localSheetId="1">'1.02'!$H$4</definedName>
    <definedName name="_ftnref3" localSheetId="2">'1.03'!$H$4</definedName>
    <definedName name="_ftnref3" localSheetId="3">'1.Ю4'!$H$4</definedName>
    <definedName name="_ftnref3" localSheetId="4">'2.01'!$H$4</definedName>
    <definedName name="_ftnref3" localSheetId="5">'2.02'!$H$4</definedName>
    <definedName name="_ftnref3" localSheetId="6">'2.03'!$H$4</definedName>
    <definedName name="_ftnref3" localSheetId="8">'2.04'!$H$3</definedName>
    <definedName name="_ftnref3" localSheetId="7">'2.Ю4'!$H$4</definedName>
    <definedName name="_ftnref3" localSheetId="9">'2.Ю6'!$H$4</definedName>
    <definedName name="_ftnref4" localSheetId="0">'1.01'!#REF!</definedName>
    <definedName name="_ftnref4" localSheetId="1">'1.02'!#REF!</definedName>
    <definedName name="_ftnref4" localSheetId="2">'1.03'!#REF!</definedName>
    <definedName name="_ftnref4" localSheetId="3">'1.Ю4'!#REF!</definedName>
    <definedName name="_ftnref4" localSheetId="4">'2.01'!#REF!</definedName>
    <definedName name="_ftnref4" localSheetId="5">'2.02'!#REF!</definedName>
    <definedName name="_ftnref4" localSheetId="6">'2.03'!#REF!</definedName>
    <definedName name="_ftnref4" localSheetId="8">'2.04'!#REF!</definedName>
    <definedName name="_ftnref4" localSheetId="7">'2.Ю4'!#REF!</definedName>
    <definedName name="_ftnref4" localSheetId="9">'2.Ю6'!#REF!</definedName>
    <definedName name="_xlnm.Print_Titles" localSheetId="0">'1.01'!$8:$8</definedName>
    <definedName name="_xlnm.Print_Titles" localSheetId="1">'1.02'!$6:$6</definedName>
    <definedName name="_xlnm.Print_Titles" localSheetId="2">'1.03'!$6:$6</definedName>
    <definedName name="_xlnm.Print_Titles" localSheetId="3">'1.Ю4'!$6:$6</definedName>
    <definedName name="_xlnm.Print_Titles" localSheetId="4">'2.01'!$6:$6</definedName>
    <definedName name="_xlnm.Print_Titles" localSheetId="5">'2.02'!$6:$6</definedName>
    <definedName name="_xlnm.Print_Titles" localSheetId="6">'2.03'!$6:$6</definedName>
    <definedName name="_xlnm.Print_Titles" localSheetId="8">'2.04'!$5:$5</definedName>
    <definedName name="_xlnm.Print_Titles" localSheetId="7">'2.Ю4'!$6:$6</definedName>
    <definedName name="_xlnm.Print_Titles" localSheetId="9">'2.Ю6'!$6:$6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7" l="1"/>
  <c r="K11" i="7"/>
  <c r="K23" i="6"/>
  <c r="H23" i="6"/>
  <c r="H13" i="2"/>
  <c r="H14" i="6"/>
  <c r="K14" i="6"/>
  <c r="K9" i="2"/>
  <c r="K13" i="2"/>
  <c r="M8" i="3"/>
  <c r="M7" i="3" s="1"/>
  <c r="L8" i="3"/>
  <c r="L7" i="3" s="1"/>
  <c r="J8" i="3"/>
  <c r="I8" i="3"/>
  <c r="H8" i="3"/>
  <c r="K9" i="3" l="1"/>
  <c r="K8" i="3" s="1"/>
  <c r="K7" i="3" s="1"/>
  <c r="L7" i="10"/>
  <c r="L6" i="8"/>
  <c r="L10" i="1"/>
  <c r="L9" i="1" s="1"/>
  <c r="M7" i="10"/>
  <c r="M11" i="7"/>
  <c r="L11" i="7"/>
  <c r="M23" i="6"/>
  <c r="L23" i="6"/>
  <c r="M13" i="2"/>
  <c r="M7" i="2" s="1"/>
  <c r="L13" i="2"/>
  <c r="L7" i="2" s="1"/>
  <c r="K7" i="10" l="1"/>
  <c r="L27" i="7" l="1"/>
  <c r="M27" i="7"/>
  <c r="K27" i="7"/>
  <c r="H21" i="7"/>
  <c r="M21" i="7"/>
  <c r="L21" i="7"/>
  <c r="K21" i="7"/>
  <c r="K59" i="6"/>
  <c r="K7" i="6"/>
  <c r="L14" i="6"/>
  <c r="M14" i="6"/>
  <c r="L8" i="4"/>
  <c r="M8" i="4"/>
  <c r="K8" i="4"/>
  <c r="L7" i="7" l="1"/>
  <c r="K7" i="7"/>
  <c r="M7" i="7"/>
  <c r="M59" i="6"/>
  <c r="M7" i="6" s="1"/>
  <c r="L59" i="6"/>
  <c r="L7" i="6" s="1"/>
  <c r="K7" i="2" l="1"/>
  <c r="L8" i="5" l="1"/>
  <c r="M8" i="5"/>
  <c r="K8" i="5"/>
  <c r="L32" i="4" l="1"/>
  <c r="M32" i="4"/>
  <c r="L12" i="4"/>
  <c r="L7" i="4" s="1"/>
  <c r="M12" i="4"/>
  <c r="M7" i="4" s="1"/>
  <c r="K12" i="4"/>
  <c r="I10" i="1"/>
  <c r="J10" i="1"/>
  <c r="M12" i="5" l="1"/>
  <c r="M7" i="5" s="1"/>
  <c r="L12" i="5"/>
  <c r="L7" i="5" s="1"/>
  <c r="K12" i="5"/>
  <c r="K7" i="5" s="1"/>
  <c r="J12" i="5"/>
  <c r="I12" i="5"/>
  <c r="H12" i="5"/>
  <c r="H32" i="4"/>
  <c r="K32" i="4" l="1"/>
  <c r="K7" i="4" s="1"/>
  <c r="K6" i="8" l="1"/>
  <c r="M7" i="9" l="1"/>
  <c r="L7" i="9"/>
  <c r="K7" i="9"/>
  <c r="M6" i="8"/>
  <c r="M10" i="1"/>
  <c r="M9" i="1" s="1"/>
  <c r="K10" i="1"/>
  <c r="K9" i="1" s="1"/>
</calcChain>
</file>

<file path=xl/sharedStrings.xml><?xml version="1.0" encoding="utf-8"?>
<sst xmlns="http://schemas.openxmlformats.org/spreadsheetml/2006/main" count="1714" uniqueCount="289">
  <si>
    <t>Код структур-ного элемента</t>
  </si>
  <si>
    <t>Код нап-равления расходов</t>
  </si>
  <si>
    <t>Исполнитель структурного элемента/ мероприятия</t>
  </si>
  <si>
    <t>Структурный элемент муниципальной программы / направление расходов/мероприятие</t>
  </si>
  <si>
    <t xml:space="preserve">Значение мероприятия (результата) структурного элемента муниципальной программы / срок достижения контрольных точек мероприятий </t>
  </si>
  <si>
    <t>Ед. изм.</t>
  </si>
  <si>
    <t>Год реализации</t>
  </si>
  <si>
    <t>×</t>
  </si>
  <si>
    <t>Код типа структур-ного элемента</t>
  </si>
  <si>
    <t>Финансовое обеспечение по годам реализации, тыс. руб.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</si>
  <si>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</si>
  <si>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</si>
  <si>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Плановое значение</t>
  </si>
  <si>
    <t>Финансовое обеспечение по годам реализации, тыс. руб.</t>
  </si>
  <si>
    <t>2025 год</t>
  </si>
  <si>
    <t>2026 год</t>
  </si>
  <si>
    <t>2027 год</t>
  </si>
  <si>
    <t>01</t>
  </si>
  <si>
    <t>02</t>
  </si>
  <si>
    <t>47253</t>
  </si>
  <si>
    <t>Строительство общеобразовательной школы по ул. Благовещенской в г. Калининграде</t>
  </si>
  <si>
    <t>Строительство нового корпуса общеобразовательной школы № 11 по ул. Мира в г. Калининграде</t>
  </si>
  <si>
    <t>ПЛАН РЕАЛИЗАЦИИ
комплекса проектных мероприятий «Создание новых мест в организациях дошкольного образования» 
муниципальной программы «Образование» на 2025 г. и плановый период 2026-2027 гг.</t>
  </si>
  <si>
    <t>ПЛАН РЕАЛИЗАЦИИ
комплекса проектных мероприятий «Создание новых мест в общеобразовательных организациях» 
муниципальной программы «Образование» на 2025 г. и плановый период 2026-2027 гг.</t>
  </si>
  <si>
    <t>ПЛАН РЕАЛИЗАЦИИ
комплекса проектных мероприятий «Создание современных условий и обеспечение безопасности учащихся» 
муниципальной программы «Образование» на 2025 г. и плановый период 2026-2027 гг.</t>
  </si>
  <si>
    <t>03</t>
  </si>
  <si>
    <t>47161</t>
  </si>
  <si>
    <t>Строительство газовой котельной и реконструкция системы теплоснабжения МАДОУ детский сад № 11 по ул. Ю. Гагарина, 79 в г. Калининграде</t>
  </si>
  <si>
    <t>47951</t>
  </si>
  <si>
    <t>Строительство нового корпуса детского оздоровительного лагеря на территории загородного центра им. Гайдара в г. Светлогорске</t>
  </si>
  <si>
    <t>67222</t>
  </si>
  <si>
    <t>Улучшение качества оказания муниципальных услуг общеобразовательными учреждениями</t>
  </si>
  <si>
    <t>ПЛАН РЕАЛИЗАЦИИ
регионального проекта «Все лучшее детям» 
муниципальной программы «Образование» на 2025 г. и плановый период 2026-2027 гг.</t>
  </si>
  <si>
    <t>Ю4</t>
  </si>
  <si>
    <t>Строительство общеобразовательной школы по ул. Мариенко в г. Калининграде</t>
  </si>
  <si>
    <t>ПЛАН РЕАЛИЗАЦИИ 
комплекса процессных мероприятий «Дошкольное образование» 
муниципальной программы «Образование» на 2025 г. и плановый период 2026-2027 гг.</t>
  </si>
  <si>
    <t>67111</t>
  </si>
  <si>
    <t>Реализация основных общеобразовательных программ дошкольного образования</t>
  </si>
  <si>
    <t>67121</t>
  </si>
  <si>
    <t>Поддержание нормативного состояния имущества и обновление материально-технической базы учреждений дошкольного образования</t>
  </si>
  <si>
    <t>67131</t>
  </si>
  <si>
    <t>ПЛАН РЕАЛИЗАЦИИ 
комплекса процессных мероприятий «Общее образование» 
муниципальной программы «Образование» на 2025 г. и плановый период 2026-2027 гг.</t>
  </si>
  <si>
    <t>67211</t>
  </si>
  <si>
    <t>Реализация основных общеобразовательных программ общего образования</t>
  </si>
  <si>
    <t>67212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</si>
  <si>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</si>
  <si>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67215</t>
  </si>
  <si>
    <t>Обеспечение бесплатным питанием обучающихся с ограниченными возможностями здоровья в муниципальных общеобразовательных учреждениях</t>
  </si>
  <si>
    <t>67221</t>
  </si>
  <si>
    <t>Поддержание нормативного состояния имущества и обновление материально-технической базы общеобразовательных учреждений</t>
  </si>
  <si>
    <t>ПЛАН РЕАЛИЗАЦИИ 
комплекса процессных мероприятий «Дополнительное образование и отдых детей» 
муниципальной программы «Образование» на 2025 г. и плановый период 2026-2027 гг.</t>
  </si>
  <si>
    <t>67311</t>
  </si>
  <si>
    <t>Реализация дополнительных общеразвивающих программ</t>
  </si>
  <si>
    <t>67321</t>
  </si>
  <si>
    <t>Поддержание нормативного состояния имущества и обновление материально-технической базы учреждений дополнительного образования</t>
  </si>
  <si>
    <t>67911</t>
  </si>
  <si>
    <t>Организация отдыха детей и молодежи</t>
  </si>
  <si>
    <t>67915</t>
  </si>
  <si>
    <t>Организация и обеспечение отдыха и оздоровления детей (за исключением организации отдыха детей в каникулярное время)</t>
  </si>
  <si>
    <t>67921</t>
  </si>
  <si>
    <t>Поддержание нормативного состояния имущества и обновление материально-технической базы загородных оздоровительных центров</t>
  </si>
  <si>
    <t>ПЛАН РЕАЛИЗАЦИИ 
комплекса процессных мероприятий «Выявление и поддержка лиц, проявивших выдающиеся способности в сфере образования» 
муниципальной программы «Образование» на 2025 г. и плановый период 2026-2027 гг.</t>
  </si>
  <si>
    <t>04</t>
  </si>
  <si>
    <t>Выявление и поддержка лиц, проявивших выдающиеся способности в сфере образования</t>
  </si>
  <si>
    <t>66539</t>
  </si>
  <si>
    <t>Стипендии для одаренных детей и молодежи</t>
  </si>
  <si>
    <t>67912</t>
  </si>
  <si>
    <t>67931</t>
  </si>
  <si>
    <t>Выплата премий победителям конкурсов профессионального мастерства в области образования</t>
  </si>
  <si>
    <t>67932</t>
  </si>
  <si>
    <t>ПЛАН РЕАЛИЗАЦИИ 
регионального проекта «Все лучшее детям» 
муниципальной программы «Образование» на 2025 г. и плановый период 2026-2027 гг.</t>
  </si>
  <si>
    <t>Ю6</t>
  </si>
  <si>
    <t>ПЛАН РЕАЛИЗАЦИИ 
регионального проекта «Педагоги и наставники» 
муниципальной программы «Образование» на 2025 г. и плановый период 2026-2027 гг.</t>
  </si>
  <si>
    <t>Приложение
к приказу комитета по образованию
администрации городского округа
«Город Калининград»
от «___» ______ 2025 г. № _____________________</t>
  </si>
  <si>
    <t>Мероприятие структурного элемента (направление расходов)</t>
  </si>
  <si>
    <t>Наименование показателя</t>
  </si>
  <si>
    <t>Человек</t>
  </si>
  <si>
    <t>Комитет по образованию</t>
  </si>
  <si>
    <t>Единица</t>
  </si>
  <si>
    <t>Среднегодовая численность воспитанников</t>
  </si>
  <si>
    <t>Среднегодовая численность обучающихся</t>
  </si>
  <si>
    <t>Человеко-час</t>
  </si>
  <si>
    <t>Численность детей</t>
  </si>
  <si>
    <t>Комитет по образованию, комитет по социальной политике</t>
  </si>
  <si>
    <t>Предоставление гранта в форме субсидии в целях реализации проектов школьного инициативного бюджетирования</t>
  </si>
  <si>
    <t>Комитет по социальной политике</t>
  </si>
  <si>
    <t>Комитет по финансам</t>
  </si>
  <si>
    <t>Количество получателей</t>
  </si>
  <si>
    <t>Количество мероприятий</t>
  </si>
  <si>
    <t>Количество реализованных проектов</t>
  </si>
  <si>
    <t>Численность обучающихся, зачисленных на дополнительные общеобразовательные общеразвивающие программы по четырем направленностям (художественная, социально-гуманитарная (иностранные языки), техническая и физкультурно-спортивная) с использованием сертификатов дополнительного образования</t>
  </si>
  <si>
    <t>Количество учреждений, в которых реализованы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</si>
  <si>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Количество учреждений, в которых реализованы мероприятия по оснащению предметных кабинетов средствами обучения и воспитания</t>
  </si>
  <si>
    <t>Количество учреждений, в которых реализованы мероприятия по поддержанию нормативного состояния имущества и обновлению материально-технической базы</t>
  </si>
  <si>
    <t>Количество учреждений, в зданиях, помещениях, сооружениях которых создана универсальная безбарьерная среда для инклюзивного образования детей-инвалидов</t>
  </si>
  <si>
    <t>Количество новых мест в общеобразовательных организациях, созданных путем введения в эксплуатацию вновь построенных зданий общеобразовательных организаций, обеспеченных учебниками</t>
  </si>
  <si>
    <t>Количество учащихся, обучающихся по программам общего образования, обеспеченных учебниками</t>
  </si>
  <si>
    <t>Количество лиц, направленных на целевое обучение в рамках соответствующей предметной области</t>
  </si>
  <si>
    <t>Заключение контракта на проведение работ по строительству</t>
  </si>
  <si>
    <t>Комитет городского хозяйства и строительства,
МБУ «УКС»</t>
  </si>
  <si>
    <t>Комитет по образованию,
МАУ ДСЦО и ОД и П «Юность»</t>
  </si>
  <si>
    <t>Количество созданных объектов инфраструктуры дошкольных образовательных учреждений</t>
  </si>
  <si>
    <t>Муниципальное автономное общеобразовательное учреждение города Калининграда средняя общеобразовательная школа № 4</t>
  </si>
  <si>
    <t>Муниципальное автономное общеобразовательное учреждение города Калининграда средняя общеобразовательная школа № 12</t>
  </si>
  <si>
    <t>Количество объектов, в которых реализованы мероприятия по модернизации школьных систем образования</t>
  </si>
  <si>
    <t>Муниципальное автономное общеобразовательное учреждение города Калининграда средняя общеобразовательная школа № 5</t>
  </si>
  <si>
    <t>Комитет городского хозяйства и строительства,
МБУ «УКС»,
комитет по образованию,
МАОУ СОШ № 4</t>
  </si>
  <si>
    <t>Комитет городского хозяйства и строительства,
МБУ «УКС»,
комитет по образованию,
МАОУ СОШ № 5</t>
  </si>
  <si>
    <t>март</t>
  </si>
  <si>
    <t>сентябрь</t>
  </si>
  <si>
    <t>Ввод объекта в эксплуатацию</t>
  </si>
  <si>
    <t>декабрь</t>
  </si>
  <si>
    <t>январь</t>
  </si>
  <si>
    <t>Развитие сети учреждений дошкольного образования</t>
  </si>
  <si>
    <t>Развитие сети общеобразовательных учреждений</t>
  </si>
  <si>
    <t>Развитие сети загородных оздоровительных центров</t>
  </si>
  <si>
    <t>Единиц</t>
  </si>
  <si>
    <t>Всего по структурному элементу</t>
  </si>
  <si>
    <t>Количество учреждений, в которых реализованы мероприятия по модернизации школьных систем образования</t>
  </si>
  <si>
    <t>ед.</t>
  </si>
  <si>
    <t>МАОУ СОШ № 2</t>
  </si>
  <si>
    <t>2</t>
  </si>
  <si>
    <t>1</t>
  </si>
  <si>
    <t>МАОУ СОШ № 25 с УИОП</t>
  </si>
  <si>
    <t xml:space="preserve">МАОУ СОШ № 3                               </t>
  </si>
  <si>
    <t xml:space="preserve">МАОУ СОШ № 12                                                       </t>
  </si>
  <si>
    <t>МАОУ СОШ № 11</t>
  </si>
  <si>
    <t>МАОУ СОШ № 13</t>
  </si>
  <si>
    <t>Количество учреждений, в которых реализованы мероприятия по улучшению условий предоставления образования и обеспечению безопасности обучающихся в муниципальных образовательных организациях</t>
  </si>
  <si>
    <t>МАОУ СОШ № 3</t>
  </si>
  <si>
    <t>МАОУ СОШ № 6 с УИОП</t>
  </si>
  <si>
    <t>МАОУ СОШ № 7</t>
  </si>
  <si>
    <t>МАОУ СОШ № 9 им. Дьякова П.М.</t>
  </si>
  <si>
    <t>МАОУ СОШ № 10</t>
  </si>
  <si>
    <t>МАОУ СОШ № 12</t>
  </si>
  <si>
    <t>МАОУ СОШ № 19</t>
  </si>
  <si>
    <t>МАОУ СОШ № 21</t>
  </si>
  <si>
    <t>МАОУ лицей № 23</t>
  </si>
  <si>
    <t>МАОУ СОШ № 26</t>
  </si>
  <si>
    <t>МАОУ СОШ № 29</t>
  </si>
  <si>
    <t>МАОУ гимназия № 32</t>
  </si>
  <si>
    <t xml:space="preserve">МАОУ лицей 35 им. Буткова В.В. </t>
  </si>
  <si>
    <t>МАОУ СОШ № 36</t>
  </si>
  <si>
    <t>МАОУ СОШ № 38</t>
  </si>
  <si>
    <t>МАОУ гимназия № 40</t>
  </si>
  <si>
    <t xml:space="preserve">МАОУ СОШ № 50 </t>
  </si>
  <si>
    <t xml:space="preserve">МАОУ СОШ № 56 </t>
  </si>
  <si>
    <t xml:space="preserve">МАОУ СОШ № 58 </t>
  </si>
  <si>
    <t>МАОУ КМЛ</t>
  </si>
  <si>
    <t xml:space="preserve">МАДОУ д/с № 48 </t>
  </si>
  <si>
    <t>МАДОУ д/с № 109</t>
  </si>
  <si>
    <t>МАДОУ д/с № 1</t>
  </si>
  <si>
    <t>МАДОУ д/с № 2</t>
  </si>
  <si>
    <t>МАДОУ д/с № 4</t>
  </si>
  <si>
    <t>МАДОУ д/с № 6</t>
  </si>
  <si>
    <t>МАДОУ д/с № 10</t>
  </si>
  <si>
    <t>МАДОУ ЦРР д/с № 14</t>
  </si>
  <si>
    <t>МБДОУ д/с № 16</t>
  </si>
  <si>
    <t>МАДОУ д/с № 20</t>
  </si>
  <si>
    <t>МАДОУ ЦРР д/с № 24</t>
  </si>
  <si>
    <t>МАДОУ ЦРР д/с № 31</t>
  </si>
  <si>
    <t>МАДОУ д/с № 37</t>
  </si>
  <si>
    <t>МАДОУ д/с № 40</t>
  </si>
  <si>
    <t>МАДОУ ЦРР д/с № 43</t>
  </si>
  <si>
    <t>МАДОУ ЦРР д/с № 44</t>
  </si>
  <si>
    <t>МАДОУ д/с № 46</t>
  </si>
  <si>
    <t>МАДОУ д/с № 51</t>
  </si>
  <si>
    <t>МАДОУ ЦРР д/с № 53</t>
  </si>
  <si>
    <t>МАДОУ д/с № 55</t>
  </si>
  <si>
    <t>МАДОУ д/с № 56</t>
  </si>
  <si>
    <t>МАДОУ д/с № 57</t>
  </si>
  <si>
    <t>МАДОУ д/с № 59</t>
  </si>
  <si>
    <t>МАДОУ д/с № 64</t>
  </si>
  <si>
    <t>МАДОУ ЦРР д/с № 70</t>
  </si>
  <si>
    <t>МАДОУ д/с № 74</t>
  </si>
  <si>
    <t>МАДОУ ЦРР д/с № 76</t>
  </si>
  <si>
    <t>МАДОУ ЦРР д/с № 77</t>
  </si>
  <si>
    <t>МАДОУ д/с № 78</t>
  </si>
  <si>
    <t>МАДОУ д/с № 79</t>
  </si>
  <si>
    <t>МАДОУ ЦРР д/с № 83</t>
  </si>
  <si>
    <t>МАДОУ д/с № 87</t>
  </si>
  <si>
    <t>МАДОУ д/с № 95</t>
  </si>
  <si>
    <t>МАДОУ д/с № 100</t>
  </si>
  <si>
    <t>МАДОУ ЦРР д/с № 101</t>
  </si>
  <si>
    <t>МАДОУ д/с № 104</t>
  </si>
  <si>
    <t>МАДОУ ЦРР д/с № 105</t>
  </si>
  <si>
    <t xml:space="preserve">МАДОУ д/с № 109 </t>
  </si>
  <si>
    <t>МАДОУ ЦРР д/с № 110</t>
  </si>
  <si>
    <t>МАДОУ ЦРР д/с № 113</t>
  </si>
  <si>
    <t>МАДОУ д/с № 115</t>
  </si>
  <si>
    <t>МАДОУ д/с № 119</t>
  </si>
  <si>
    <t>МАДОУ ЦРР д/с № 121</t>
  </si>
  <si>
    <t>МАДОУ ЦРР д/с № 122</t>
  </si>
  <si>
    <t>МАДОУ д/с № 123</t>
  </si>
  <si>
    <t>МАДОУ д/с № 125</t>
  </si>
  <si>
    <t>МАДОУ ЦРР д/с № 127</t>
  </si>
  <si>
    <t>МАДОУ д/с № 129</t>
  </si>
  <si>
    <t>МАДОУ ЦРР д/с № 130</t>
  </si>
  <si>
    <t>МАДОУ ЦРР д/с № 131</t>
  </si>
  <si>
    <t>МАДОУ д/с № 132</t>
  </si>
  <si>
    <t>МАДОУ д/с № 133</t>
  </si>
  <si>
    <t>МАДОУ ЦРР д/с № 134</t>
  </si>
  <si>
    <t>МАДОУ д/с № 135</t>
  </si>
  <si>
    <t>МАДОУ ЦРР д/с № 136</t>
  </si>
  <si>
    <t>МАДОУ ДС № 23</t>
  </si>
  <si>
    <t>МАУДО ДТД и М</t>
  </si>
  <si>
    <t>МАУ ДО ЦТР и ГО "Информационные технологии"</t>
  </si>
  <si>
    <t>МАУДО СЮТ</t>
  </si>
  <si>
    <t>МАУДО ДЮЦ «На Молодежной»</t>
  </si>
  <si>
    <t>ДЦОиОДиП "Бригантина"</t>
  </si>
  <si>
    <t xml:space="preserve">МАУ ДСЦО и ОД и П им. В. Терешковой </t>
  </si>
  <si>
    <t xml:space="preserve">МАУ ДСЦО и ОД и П «Юность» </t>
  </si>
  <si>
    <t>Комитет по образованию, МАОУ СОШ № 11</t>
  </si>
  <si>
    <t>Комитет по образованию, МАОУ СОШ № 11, МАОУ СОШ № 58</t>
  </si>
  <si>
    <t>МАОУ СОШ № 4</t>
  </si>
  <si>
    <t>МАОУ СОШ № 5</t>
  </si>
  <si>
    <t>Комитет по образованию, общеобразовательные учреждения городского округа г. Калининград</t>
  </si>
  <si>
    <t>Количество учреждений</t>
  </si>
  <si>
    <t>0</t>
  </si>
  <si>
    <t>количество учреждений</t>
  </si>
  <si>
    <t>Муниципальные общеобразовательные учреждения городског округа "Город Калининград"</t>
  </si>
  <si>
    <t>Объем предоставляемых общеразвивающих программ</t>
  </si>
  <si>
    <t>Муниципальные общеобразовательные учреждения</t>
  </si>
  <si>
    <t>Муницпальные учреждения дополнительного образования</t>
  </si>
  <si>
    <t>Муниципальные учреждения дошкольного образования</t>
  </si>
  <si>
    <t>Загородные оздоровительные центры</t>
  </si>
  <si>
    <t>Открытие объекта</t>
  </si>
  <si>
    <t>МАДОУ ЦРР д/с № 98</t>
  </si>
  <si>
    <t>Обеспечение путевками в загородные организации отдыха детей и их оздоровления детей военнослужащих и других участников специальной военной операции</t>
  </si>
  <si>
    <t>Количество учреждений, в которых осуществляются расходы, связанные с созданием, реорганизацией, ликвидацией учреждения, с отсутствием возможности выполнения муниципального задания</t>
  </si>
  <si>
    <t>Предоставление бесплатного горячего питания детям военнослужащих и других участников специальной военной операции</t>
  </si>
  <si>
    <t>МАДОУ ЦРР д/с № 128</t>
  </si>
  <si>
    <t xml:space="preserve">МАОУ СОШ № 48 </t>
  </si>
  <si>
    <t xml:space="preserve">МАОУ лицей № 49 </t>
  </si>
  <si>
    <t>МАУДО ДТД и М «Янтарь»</t>
  </si>
  <si>
    <t>Доля детей</t>
  </si>
  <si>
    <t>12</t>
  </si>
  <si>
    <t>11</t>
  </si>
  <si>
    <t>Процент</t>
  </si>
  <si>
    <t xml:space="preserve">Доля обучающихся </t>
  </si>
  <si>
    <t>Доля детей, получивших социальные сертификаты</t>
  </si>
  <si>
    <t>4</t>
  </si>
  <si>
    <t>Количество созданных некапитальных строений для организации отдыха детей и их оздоровления, предназначенных для проживания детей/количество объектов, в которых в полном объеме выполнены мероприятия по капитальному ремонту</t>
  </si>
  <si>
    <t>Среднегодовая численность детей, которым оказаны услуги по присмотру и уходу за детьми</t>
  </si>
  <si>
    <t>Возмещение недополученных доходов частным организациям в связи с оказанием услуги по присмотру и уходу за детьми</t>
  </si>
  <si>
    <t>Количество объектов, по которым произведено возмещение затрат концессионеру в связи с созданием объекта "Строительство общеобразовательной школы в Юго-Восточном жилом районе г. Калининграда"</t>
  </si>
  <si>
    <t>Количество учреждений, в которых обновлены учебники в рамках реализации мероприятий по модернизации школьных систем образования</t>
  </si>
  <si>
    <t>Количество учреждений, в которых обеспечено материально-техническое оснащение мебелью, оборудованием, модульными объектами, сооружениями, быстровозводимыми конструкциями, устройствами и инвентарем для обеспечения организации отдыха детей в каникулярное время, безопасности детей в организациях/количество организаций, в которых проведены ремонтные работы, капитальные ремонтные работы, благоустройство территории</t>
  </si>
  <si>
    <t>Среднегодовая численность советников директоров по воспитанию и взаимодействию с детскими общественными объединениями, которым обеспечены выплаты ежемесячного денежного вознаграждения</t>
  </si>
  <si>
    <t>Среднегодовая численность педагогических работников, которым обеспечены выплаты денежного вознаграждения за классное руководство</t>
  </si>
  <si>
    <t>май</t>
  </si>
  <si>
    <t>Количество созданных некапитальных строений для организации отдыха детей и их оздоровления, предназначенных для проживания детей</t>
  </si>
  <si>
    <t xml:space="preserve">Количество объектов, в которых в полном объеме выполнены мероприятия по капитальному ремонту </t>
  </si>
  <si>
    <t>Завершение работ по капитальному ремонту медицинского пункта</t>
  </si>
  <si>
    <t>Завершение работ по капитальному ремонту пищеблока</t>
  </si>
  <si>
    <t>Завершение работ по созданию некапитальных строений для организации отдыха детей и их оздоровления, предназначенных для проживания детей</t>
  </si>
  <si>
    <t>Завершение мероприятий по оснащению средствами обучения и воспитания</t>
  </si>
  <si>
    <t>472**</t>
  </si>
  <si>
    <t>Количество созданных новых мест в организациях дошкольного образования</t>
  </si>
  <si>
    <t>Количество созданных новых мест  в общеобразовательных организациях</t>
  </si>
  <si>
    <t>Количество созданных новых мест  в загородных оздоровительных центрах</t>
  </si>
  <si>
    <t>Корректировка проектной документации</t>
  </si>
  <si>
    <t>Разработка проектной документации</t>
  </si>
  <si>
    <t xml:space="preserve">Заключение контракта </t>
  </si>
  <si>
    <t>Строительство дошкольного учреждения по ул. Флагманской в г. Калининграде*</t>
  </si>
  <si>
    <t>Строительство дошкольного учреждения по проезду Тихорецкому в г. Калининграде*</t>
  </si>
  <si>
    <t>Строительство дошкольного учреждения по ул. Владимирской в г. Калининграде*</t>
  </si>
  <si>
    <t>Строительство дошкольного учреждения по ул. Баженова в г. Калининграде*</t>
  </si>
  <si>
    <t>Строительство дошкольного учреждения по ул. Арсенальной в г. Калининграде*</t>
  </si>
  <si>
    <t>МАУ "Детский спортивный центр отдыха и оздоровления детей и подростков имени В. Терешковой"*</t>
  </si>
  <si>
    <t>МАУ "Детский спортивный центр отдыха и оздоровления детей и подростков "Юность"*</t>
  </si>
  <si>
    <t>* Реализация объекта возможна при наличии софинансирования из вышестоящих бюджетов</t>
  </si>
  <si>
    <t>август</t>
  </si>
  <si>
    <t>Завершение работ по комплексному капитальному ремонту здания</t>
  </si>
  <si>
    <t>Заключение контракта на проведение работ по комплексному капитальному ремонту здания</t>
  </si>
  <si>
    <t>Заключение контракта на проведение работ по комплексному капитальному ремонту здания (1 этап)</t>
  </si>
  <si>
    <t>Завершение работ по комплексному капитальному ремонту здания (1 этап)</t>
  </si>
  <si>
    <t>Заключение контракта на проведение работ по комплексному капитальному ремонту здания (2 этап)</t>
  </si>
  <si>
    <t>Завершение работ по комплексному капитальному ремонту здания (2 этап)</t>
  </si>
  <si>
    <t>Количество учреждений, в которых реализованы мероприятия по поддержанию нормативного состояния имущества и обновлению материально-технической базы за счет средств резервного фонда</t>
  </si>
  <si>
    <t>Комитет по образованию,
МАОУ гимназия № 40 им. Ю.А.Гагарина</t>
  </si>
  <si>
    <t>МАДОУ д/с № 11</t>
  </si>
  <si>
    <t>МАДОУ ЦРР д/с № 114</t>
  </si>
  <si>
    <t>Остаток средств</t>
  </si>
  <si>
    <t>Муниципальные общеобразовательные учреждения №№ 7, 10, 24</t>
  </si>
  <si>
    <t>МАОУ СОШ № 14</t>
  </si>
  <si>
    <t>МАОУ гимназия № 22</t>
  </si>
  <si>
    <t>МАОУ СОШ № 31</t>
  </si>
  <si>
    <t xml:space="preserve">МАОУ СОШ № 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</si>
</sst>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0" fontId="3" fillId="0" borderId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6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5" xfId="10" applyFont="1" applyFill="1" applyBorder="1" applyAlignment="1">
      <alignment horizontal="left" vertical="center" wrapText="1"/>
    </xf>
    <xf numFmtId="0" fontId="10" fillId="0" borderId="0" xfId="0" applyFont="1"/>
    <xf numFmtId="0" fontId="8" fillId="3" borderId="5" xfId="10" applyFont="1" applyFill="1" applyBorder="1" applyAlignment="1">
      <alignment horizontal="left" vertical="center" wrapText="1"/>
    </xf>
    <xf numFmtId="4" fontId="8" fillId="3" borderId="1" xfId="3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right"/>
    </xf>
    <xf numFmtId="4" fontId="11" fillId="0" borderId="0" xfId="0" applyNumberFormat="1" applyFont="1"/>
    <xf numFmtId="4" fontId="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0" fontId="10" fillId="0" borderId="0" xfId="0" applyNumberFormat="1" applyFont="1"/>
    <xf numFmtId="0" fontId="10" fillId="0" borderId="0" xfId="0" applyFont="1" applyFill="1"/>
    <xf numFmtId="0" fontId="10" fillId="0" borderId="0" xfId="0" applyFont="1" applyAlignment="1">
      <alignment vertical="center"/>
    </xf>
    <xf numFmtId="4" fontId="13" fillId="0" borderId="0" xfId="0" applyNumberFormat="1" applyFont="1"/>
    <xf numFmtId="0" fontId="14" fillId="0" borderId="0" xfId="0" applyFont="1" applyFill="1"/>
    <xf numFmtId="0" fontId="10" fillId="0" borderId="0" xfId="0" applyFont="1" applyFill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0" fillId="2" borderId="0" xfId="0" applyFont="1" applyFill="1"/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/>
    <xf numFmtId="0" fontId="14" fillId="0" borderId="6" xfId="0" applyFont="1" applyBorder="1" applyAlignment="1"/>
    <xf numFmtId="0" fontId="15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" fontId="16" fillId="0" borderId="0" xfId="0" applyNumberFormat="1" applyFont="1" applyFill="1" applyAlignment="1">
      <alignment horizontal="center" vertical="center"/>
    </xf>
  </cellXfs>
  <cellStyles count="18">
    <cellStyle name="Обычный" xfId="0" builtinId="0"/>
    <cellStyle name="Обычный 12" xfId="17" xr:uid="{00000000-0005-0000-0000-000001000000}"/>
    <cellStyle name="Обычный 2" xfId="1" xr:uid="{00000000-0005-0000-0000-000002000000}"/>
    <cellStyle name="Обычный 3" xfId="10" xr:uid="{00000000-0005-0000-0000-000003000000}"/>
    <cellStyle name="Обычный 4" xfId="6" xr:uid="{00000000-0005-0000-0000-000004000000}"/>
    <cellStyle name="Обычный 5" xfId="2" xr:uid="{00000000-0005-0000-0000-000005000000}"/>
    <cellStyle name="Обычный 7" xfId="3" xr:uid="{00000000-0005-0000-0000-000006000000}"/>
    <cellStyle name="Обычный 7 3 2 2 2" xfId="7" xr:uid="{00000000-0005-0000-0000-000007000000}"/>
    <cellStyle name="Обычный 7 3 2 2 2 2" xfId="13" xr:uid="{00000000-0005-0000-0000-000008000000}"/>
    <cellStyle name="Обычный 7 3 2 2 2 4" xfId="8" xr:uid="{00000000-0005-0000-0000-000009000000}"/>
    <cellStyle name="Обычный 7 3 2 2 2 4 2" xfId="14" xr:uid="{00000000-0005-0000-0000-00000A000000}"/>
    <cellStyle name="Обычный 7 3 3" xfId="9" xr:uid="{00000000-0005-0000-0000-00000B000000}"/>
    <cellStyle name="Обычный 7 3 3 2" xfId="15" xr:uid="{00000000-0005-0000-0000-00000C000000}"/>
    <cellStyle name="Обычный 7 3 4 2" xfId="5" xr:uid="{00000000-0005-0000-0000-00000D000000}"/>
    <cellStyle name="Обычный 7 3 4 2 2" xfId="12" xr:uid="{00000000-0005-0000-0000-00000E000000}"/>
    <cellStyle name="Обычный 7 4" xfId="11" xr:uid="{00000000-0005-0000-0000-00000F000000}"/>
    <cellStyle name="Обычный 7 4 2" xfId="16" xr:uid="{00000000-0005-0000-0000-000010000000}"/>
    <cellStyle name="Финансовый 2" xfId="4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  <pageSetUpPr fitToPage="1"/>
  </sheetPr>
  <dimension ref="A1:P27"/>
  <sheetViews>
    <sheetView topLeftCell="A17" zoomScale="120" zoomScaleNormal="120" workbookViewId="0">
      <selection sqref="A1:M28"/>
    </sheetView>
  </sheetViews>
  <sheetFormatPr defaultRowHeight="12.75" x14ac:dyDescent="0.2"/>
  <cols>
    <col min="1" max="3" width="9.140625" style="15"/>
    <col min="4" max="4" width="16.5703125" style="15" customWidth="1"/>
    <col min="5" max="5" width="37" style="15" customWidth="1"/>
    <col min="6" max="6" width="22.7109375" style="15" customWidth="1"/>
    <col min="7" max="7" width="11.28515625" style="15" customWidth="1"/>
    <col min="8" max="10" width="9" style="15" customWidth="1"/>
    <col min="11" max="11" width="10.28515625" style="15" customWidth="1"/>
    <col min="12" max="12" width="11" style="15" customWidth="1"/>
    <col min="13" max="13" width="10.28515625" style="15" customWidth="1"/>
    <col min="14" max="14" width="12.85546875" style="15" bestFit="1" customWidth="1"/>
    <col min="15" max="16" width="12.5703125" style="15" customWidth="1"/>
    <col min="17" max="16384" width="9.140625" style="15"/>
  </cols>
  <sheetData>
    <row r="1" spans="1:16" ht="81.75" customHeight="1" x14ac:dyDescent="0.2">
      <c r="A1" s="106" t="s">
        <v>73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3" spans="1:16" ht="48" customHeight="1" x14ac:dyDescent="0.2">
      <c r="A3" s="120" t="s">
        <v>22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67"/>
    </row>
    <row r="5" spans="1:16" ht="42.75" customHeight="1" x14ac:dyDescent="0.2">
      <c r="A5" s="122" t="s">
        <v>8</v>
      </c>
      <c r="B5" s="122" t="s">
        <v>0</v>
      </c>
      <c r="C5" s="122" t="s">
        <v>1</v>
      </c>
      <c r="D5" s="123" t="s">
        <v>2</v>
      </c>
      <c r="E5" s="122" t="s">
        <v>3</v>
      </c>
      <c r="F5" s="122" t="s">
        <v>4</v>
      </c>
      <c r="G5" s="122"/>
      <c r="H5" s="122"/>
      <c r="I5" s="122"/>
      <c r="J5" s="122"/>
      <c r="K5" s="122" t="s">
        <v>9</v>
      </c>
      <c r="L5" s="122"/>
      <c r="M5" s="122"/>
    </row>
    <row r="6" spans="1:16" ht="17.25" customHeight="1" x14ac:dyDescent="0.2">
      <c r="A6" s="122"/>
      <c r="B6" s="122"/>
      <c r="C6" s="122"/>
      <c r="D6" s="123"/>
      <c r="E6" s="122"/>
      <c r="F6" s="122" t="s">
        <v>75</v>
      </c>
      <c r="G6" s="122" t="s">
        <v>5</v>
      </c>
      <c r="H6" s="122" t="s">
        <v>6</v>
      </c>
      <c r="I6" s="122"/>
      <c r="J6" s="122"/>
      <c r="K6" s="122" t="s">
        <v>14</v>
      </c>
      <c r="L6" s="122" t="s">
        <v>15</v>
      </c>
      <c r="M6" s="122" t="s">
        <v>16</v>
      </c>
    </row>
    <row r="7" spans="1:16" ht="34.5" customHeight="1" x14ac:dyDescent="0.2">
      <c r="A7" s="122"/>
      <c r="B7" s="122"/>
      <c r="C7" s="122"/>
      <c r="D7" s="123"/>
      <c r="E7" s="122"/>
      <c r="F7" s="122"/>
      <c r="G7" s="122"/>
      <c r="H7" s="59" t="s">
        <v>14</v>
      </c>
      <c r="I7" s="59" t="s">
        <v>15</v>
      </c>
      <c r="J7" s="59" t="s">
        <v>16</v>
      </c>
      <c r="K7" s="122"/>
      <c r="L7" s="122"/>
      <c r="M7" s="122"/>
    </row>
    <row r="8" spans="1:16" x14ac:dyDescent="0.2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  <c r="J8" s="60">
        <v>10</v>
      </c>
      <c r="K8" s="60">
        <v>11</v>
      </c>
      <c r="L8" s="60">
        <v>12</v>
      </c>
      <c r="M8" s="60">
        <v>13</v>
      </c>
    </row>
    <row r="9" spans="1:16" ht="26.25" customHeight="1" x14ac:dyDescent="0.2">
      <c r="A9" s="60"/>
      <c r="B9" s="13" t="s">
        <v>7</v>
      </c>
      <c r="C9" s="13" t="s">
        <v>7</v>
      </c>
      <c r="D9" s="13" t="s">
        <v>7</v>
      </c>
      <c r="E9" s="14" t="s">
        <v>117</v>
      </c>
      <c r="F9" s="13" t="s">
        <v>7</v>
      </c>
      <c r="G9" s="13" t="s">
        <v>7</v>
      </c>
      <c r="H9" s="13" t="s">
        <v>7</v>
      </c>
      <c r="I9" s="13" t="s">
        <v>7</v>
      </c>
      <c r="J9" s="13" t="s">
        <v>7</v>
      </c>
      <c r="K9" s="12">
        <f>K10</f>
        <v>12355.58</v>
      </c>
      <c r="L9" s="12">
        <f>L10</f>
        <v>189585.79</v>
      </c>
      <c r="M9" s="12">
        <f>M10</f>
        <v>157697.02000000002</v>
      </c>
      <c r="N9" s="36"/>
      <c r="O9" s="36"/>
      <c r="P9" s="36"/>
    </row>
    <row r="10" spans="1:16" ht="39" customHeight="1" x14ac:dyDescent="0.2">
      <c r="A10" s="5">
        <v>1</v>
      </c>
      <c r="B10" s="4" t="s">
        <v>17</v>
      </c>
      <c r="C10" s="5" t="s">
        <v>7</v>
      </c>
      <c r="D10" s="5" t="s">
        <v>7</v>
      </c>
      <c r="E10" s="6" t="s">
        <v>113</v>
      </c>
      <c r="F10" s="8" t="s">
        <v>258</v>
      </c>
      <c r="G10" s="5" t="s">
        <v>116</v>
      </c>
      <c r="H10" s="5">
        <v>0</v>
      </c>
      <c r="I10" s="9">
        <f>I17</f>
        <v>0</v>
      </c>
      <c r="J10" s="9">
        <f>J11+J14+J20+J23</f>
        <v>1020</v>
      </c>
      <c r="K10" s="7">
        <f>K11+K14+K17+K20+K23</f>
        <v>12355.58</v>
      </c>
      <c r="L10" s="7">
        <f>L11+L14+L17+L20+L23</f>
        <v>189585.79</v>
      </c>
      <c r="M10" s="7">
        <f>M11+M14+M17+M20+M23</f>
        <v>157697.02000000002</v>
      </c>
    </row>
    <row r="11" spans="1:16" ht="38.25" customHeight="1" x14ac:dyDescent="0.2">
      <c r="A11" s="108">
        <v>1</v>
      </c>
      <c r="B11" s="111" t="s">
        <v>17</v>
      </c>
      <c r="C11" s="117">
        <v>47150</v>
      </c>
      <c r="D11" s="114" t="s">
        <v>99</v>
      </c>
      <c r="E11" s="76" t="s">
        <v>264</v>
      </c>
      <c r="F11" s="77" t="s">
        <v>258</v>
      </c>
      <c r="G11" s="78" t="s">
        <v>116</v>
      </c>
      <c r="H11" s="79">
        <v>0</v>
      </c>
      <c r="I11" s="79">
        <v>0</v>
      </c>
      <c r="J11" s="79">
        <v>225</v>
      </c>
      <c r="K11" s="80">
        <v>0</v>
      </c>
      <c r="L11" s="80">
        <v>150618.29</v>
      </c>
      <c r="M11" s="91">
        <v>310.3</v>
      </c>
      <c r="N11" s="37"/>
    </row>
    <row r="12" spans="1:16" ht="25.5" x14ac:dyDescent="0.2">
      <c r="A12" s="109"/>
      <c r="B12" s="112"/>
      <c r="C12" s="118"/>
      <c r="D12" s="115"/>
      <c r="E12" s="44" t="s">
        <v>98</v>
      </c>
      <c r="F12" s="45" t="s">
        <v>7</v>
      </c>
      <c r="G12" s="45" t="s">
        <v>7</v>
      </c>
      <c r="H12" s="45" t="s">
        <v>7</v>
      </c>
      <c r="I12" s="47" t="s">
        <v>108</v>
      </c>
      <c r="J12" s="45" t="s">
        <v>7</v>
      </c>
      <c r="K12" s="46" t="s">
        <v>7</v>
      </c>
      <c r="L12" s="46" t="s">
        <v>7</v>
      </c>
      <c r="M12" s="46" t="s">
        <v>7</v>
      </c>
    </row>
    <row r="13" spans="1:16" ht="14.25" customHeight="1" x14ac:dyDescent="0.2">
      <c r="A13" s="110"/>
      <c r="B13" s="113"/>
      <c r="C13" s="119"/>
      <c r="D13" s="116"/>
      <c r="E13" s="44" t="s">
        <v>110</v>
      </c>
      <c r="F13" s="45" t="s">
        <v>7</v>
      </c>
      <c r="G13" s="45" t="s">
        <v>7</v>
      </c>
      <c r="H13" s="45" t="s">
        <v>7</v>
      </c>
      <c r="I13" s="45" t="s">
        <v>7</v>
      </c>
      <c r="J13" s="47" t="s">
        <v>111</v>
      </c>
      <c r="K13" s="46" t="s">
        <v>7</v>
      </c>
      <c r="L13" s="46" t="s">
        <v>7</v>
      </c>
      <c r="M13" s="46" t="s">
        <v>7</v>
      </c>
    </row>
    <row r="14" spans="1:16" ht="36" customHeight="1" x14ac:dyDescent="0.2">
      <c r="A14" s="108">
        <v>1</v>
      </c>
      <c r="B14" s="111" t="s">
        <v>17</v>
      </c>
      <c r="C14" s="117">
        <v>47154</v>
      </c>
      <c r="D14" s="114" t="s">
        <v>99</v>
      </c>
      <c r="E14" s="76" t="s">
        <v>265</v>
      </c>
      <c r="F14" s="77" t="s">
        <v>258</v>
      </c>
      <c r="G14" s="78" t="s">
        <v>116</v>
      </c>
      <c r="H14" s="79">
        <v>0</v>
      </c>
      <c r="I14" s="79">
        <v>0</v>
      </c>
      <c r="J14" s="79">
        <v>185</v>
      </c>
      <c r="K14" s="80">
        <v>17.84</v>
      </c>
      <c r="L14" s="80">
        <v>37589.599999999999</v>
      </c>
      <c r="M14" s="80">
        <v>58865.32</v>
      </c>
    </row>
    <row r="15" spans="1:16" ht="25.5" x14ac:dyDescent="0.2">
      <c r="A15" s="109"/>
      <c r="B15" s="112"/>
      <c r="C15" s="118"/>
      <c r="D15" s="115"/>
      <c r="E15" s="44" t="s">
        <v>98</v>
      </c>
      <c r="F15" s="45" t="s">
        <v>7</v>
      </c>
      <c r="G15" s="45" t="s">
        <v>7</v>
      </c>
      <c r="H15" s="45" t="s">
        <v>7</v>
      </c>
      <c r="I15" s="47" t="s">
        <v>108</v>
      </c>
      <c r="J15" s="45" t="s">
        <v>7</v>
      </c>
      <c r="K15" s="46" t="s">
        <v>7</v>
      </c>
      <c r="L15" s="46" t="s">
        <v>7</v>
      </c>
      <c r="M15" s="46" t="s">
        <v>7</v>
      </c>
    </row>
    <row r="16" spans="1:16" ht="15.75" customHeight="1" x14ac:dyDescent="0.2">
      <c r="A16" s="110"/>
      <c r="B16" s="113"/>
      <c r="C16" s="119"/>
      <c r="D16" s="116"/>
      <c r="E16" s="44" t="s">
        <v>110</v>
      </c>
      <c r="F16" s="45" t="s">
        <v>7</v>
      </c>
      <c r="G16" s="45" t="s">
        <v>7</v>
      </c>
      <c r="H16" s="45" t="s">
        <v>7</v>
      </c>
      <c r="I16" s="45" t="s">
        <v>7</v>
      </c>
      <c r="J16" s="47" t="s">
        <v>111</v>
      </c>
      <c r="K16" s="46" t="s">
        <v>7</v>
      </c>
      <c r="L16" s="46" t="s">
        <v>7</v>
      </c>
      <c r="M16" s="46" t="s">
        <v>7</v>
      </c>
    </row>
    <row r="17" spans="1:13" ht="44.25" customHeight="1" x14ac:dyDescent="0.2">
      <c r="A17" s="124">
        <v>1</v>
      </c>
      <c r="B17" s="127" t="s">
        <v>17</v>
      </c>
      <c r="C17" s="130">
        <v>47155</v>
      </c>
      <c r="D17" s="114" t="s">
        <v>99</v>
      </c>
      <c r="E17" s="76" t="s">
        <v>266</v>
      </c>
      <c r="F17" s="77" t="s">
        <v>258</v>
      </c>
      <c r="G17" s="78" t="s">
        <v>116</v>
      </c>
      <c r="H17" s="79">
        <v>0</v>
      </c>
      <c r="I17" s="79">
        <v>0</v>
      </c>
      <c r="J17" s="79">
        <v>90</v>
      </c>
      <c r="K17" s="80">
        <v>1531.33</v>
      </c>
      <c r="L17" s="80">
        <v>0</v>
      </c>
      <c r="M17" s="91">
        <v>151.71</v>
      </c>
    </row>
    <row r="18" spans="1:13" ht="32.25" customHeight="1" x14ac:dyDescent="0.2">
      <c r="A18" s="125"/>
      <c r="B18" s="128"/>
      <c r="C18" s="131"/>
      <c r="D18" s="115"/>
      <c r="E18" s="44" t="s">
        <v>98</v>
      </c>
      <c r="F18" s="45" t="s">
        <v>7</v>
      </c>
      <c r="G18" s="45" t="s">
        <v>7</v>
      </c>
      <c r="H18" s="45" t="s">
        <v>7</v>
      </c>
      <c r="I18" s="45" t="s">
        <v>7</v>
      </c>
      <c r="J18" s="47" t="s">
        <v>112</v>
      </c>
      <c r="K18" s="46" t="s">
        <v>7</v>
      </c>
      <c r="L18" s="46" t="s">
        <v>7</v>
      </c>
      <c r="M18" s="46" t="s">
        <v>7</v>
      </c>
    </row>
    <row r="19" spans="1:13" ht="21" customHeight="1" x14ac:dyDescent="0.2">
      <c r="A19" s="126"/>
      <c r="B19" s="129"/>
      <c r="C19" s="132"/>
      <c r="D19" s="116"/>
      <c r="E19" s="44" t="s">
        <v>110</v>
      </c>
      <c r="F19" s="45" t="s">
        <v>7</v>
      </c>
      <c r="G19" s="45" t="s">
        <v>7</v>
      </c>
      <c r="H19" s="45" t="s">
        <v>7</v>
      </c>
      <c r="I19" s="45" t="s">
        <v>7</v>
      </c>
      <c r="J19" s="47" t="s">
        <v>111</v>
      </c>
      <c r="K19" s="46" t="s">
        <v>7</v>
      </c>
      <c r="L19" s="46" t="s">
        <v>7</v>
      </c>
      <c r="M19" s="46" t="s">
        <v>7</v>
      </c>
    </row>
    <row r="20" spans="1:13" ht="40.5" customHeight="1" x14ac:dyDescent="0.2">
      <c r="A20" s="108">
        <v>1</v>
      </c>
      <c r="B20" s="111" t="s">
        <v>17</v>
      </c>
      <c r="C20" s="117">
        <v>47156</v>
      </c>
      <c r="D20" s="114" t="s">
        <v>99</v>
      </c>
      <c r="E20" s="76" t="s">
        <v>267</v>
      </c>
      <c r="F20" s="77" t="s">
        <v>258</v>
      </c>
      <c r="G20" s="78" t="s">
        <v>116</v>
      </c>
      <c r="H20" s="78">
        <v>0</v>
      </c>
      <c r="I20" s="78">
        <v>0</v>
      </c>
      <c r="J20" s="79">
        <v>350</v>
      </c>
      <c r="K20" s="80">
        <v>10806.41</v>
      </c>
      <c r="L20" s="80">
        <v>1377.9</v>
      </c>
      <c r="M20" s="91">
        <v>122.37</v>
      </c>
    </row>
    <row r="21" spans="1:13" ht="30" customHeight="1" x14ac:dyDescent="0.2">
      <c r="A21" s="109"/>
      <c r="B21" s="112"/>
      <c r="C21" s="118"/>
      <c r="D21" s="115"/>
      <c r="E21" s="44" t="s">
        <v>98</v>
      </c>
      <c r="F21" s="45" t="s">
        <v>7</v>
      </c>
      <c r="G21" s="45" t="s">
        <v>7</v>
      </c>
      <c r="H21" s="45" t="s">
        <v>7</v>
      </c>
      <c r="I21" s="45" t="s">
        <v>7</v>
      </c>
      <c r="J21" s="45" t="s">
        <v>112</v>
      </c>
      <c r="K21" s="46" t="s">
        <v>7</v>
      </c>
      <c r="L21" s="46" t="s">
        <v>7</v>
      </c>
      <c r="M21" s="46" t="s">
        <v>7</v>
      </c>
    </row>
    <row r="22" spans="1:13" ht="18.75" customHeight="1" x14ac:dyDescent="0.2">
      <c r="A22" s="110"/>
      <c r="B22" s="113"/>
      <c r="C22" s="119"/>
      <c r="D22" s="116"/>
      <c r="E22" s="44" t="s">
        <v>110</v>
      </c>
      <c r="F22" s="45" t="s">
        <v>7</v>
      </c>
      <c r="G22" s="45" t="s">
        <v>7</v>
      </c>
      <c r="H22" s="45" t="s">
        <v>7</v>
      </c>
      <c r="I22" s="45" t="s">
        <v>7</v>
      </c>
      <c r="J22" s="47" t="s">
        <v>111</v>
      </c>
      <c r="K22" s="46" t="s">
        <v>7</v>
      </c>
      <c r="L22" s="46" t="s">
        <v>7</v>
      </c>
      <c r="M22" s="46" t="s">
        <v>7</v>
      </c>
    </row>
    <row r="23" spans="1:13" ht="38.25" customHeight="1" x14ac:dyDescent="0.2">
      <c r="A23" s="108">
        <v>1</v>
      </c>
      <c r="B23" s="111" t="s">
        <v>17</v>
      </c>
      <c r="C23" s="117">
        <v>47158</v>
      </c>
      <c r="D23" s="114" t="s">
        <v>99</v>
      </c>
      <c r="E23" s="76" t="s">
        <v>268</v>
      </c>
      <c r="F23" s="77" t="s">
        <v>258</v>
      </c>
      <c r="G23" s="78" t="s">
        <v>116</v>
      </c>
      <c r="H23" s="78">
        <v>0</v>
      </c>
      <c r="I23" s="78">
        <v>0</v>
      </c>
      <c r="J23" s="79">
        <v>260</v>
      </c>
      <c r="K23" s="80">
        <v>0</v>
      </c>
      <c r="L23" s="80">
        <v>0</v>
      </c>
      <c r="M23" s="80">
        <v>98247.32</v>
      </c>
    </row>
    <row r="24" spans="1:13" ht="29.25" customHeight="1" x14ac:dyDescent="0.2">
      <c r="A24" s="109"/>
      <c r="B24" s="112"/>
      <c r="C24" s="118"/>
      <c r="D24" s="115"/>
      <c r="E24" s="44" t="s">
        <v>98</v>
      </c>
      <c r="F24" s="45" t="s">
        <v>7</v>
      </c>
      <c r="G24" s="45" t="s">
        <v>7</v>
      </c>
      <c r="H24" s="45" t="s">
        <v>7</v>
      </c>
      <c r="I24" s="45" t="s">
        <v>7</v>
      </c>
      <c r="J24" s="47" t="s">
        <v>112</v>
      </c>
      <c r="K24" s="46" t="s">
        <v>7</v>
      </c>
      <c r="L24" s="46" t="s">
        <v>7</v>
      </c>
      <c r="M24" s="46" t="s">
        <v>7</v>
      </c>
    </row>
    <row r="25" spans="1:13" ht="18" customHeight="1" x14ac:dyDescent="0.2">
      <c r="A25" s="110"/>
      <c r="B25" s="113"/>
      <c r="C25" s="119"/>
      <c r="D25" s="116"/>
      <c r="E25" s="44" t="s">
        <v>110</v>
      </c>
      <c r="F25" s="45" t="s">
        <v>7</v>
      </c>
      <c r="G25" s="45" t="s">
        <v>7</v>
      </c>
      <c r="H25" s="45" t="s">
        <v>7</v>
      </c>
      <c r="I25" s="45" t="s">
        <v>7</v>
      </c>
      <c r="J25" s="47" t="s">
        <v>111</v>
      </c>
      <c r="K25" s="46" t="s">
        <v>7</v>
      </c>
      <c r="L25" s="46" t="s">
        <v>7</v>
      </c>
      <c r="M25" s="46" t="s">
        <v>7</v>
      </c>
    </row>
    <row r="27" spans="1:13" ht="15" customHeight="1" x14ac:dyDescent="0.2">
      <c r="A27" s="105" t="s">
        <v>271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</row>
  </sheetData>
  <mergeCells count="36">
    <mergeCell ref="A11:A13"/>
    <mergeCell ref="B11:B13"/>
    <mergeCell ref="C11:C13"/>
    <mergeCell ref="D11:D13"/>
    <mergeCell ref="C14:C16"/>
    <mergeCell ref="A14:A16"/>
    <mergeCell ref="B14:B16"/>
    <mergeCell ref="D14:D16"/>
    <mergeCell ref="F5:J5"/>
    <mergeCell ref="K5:M5"/>
    <mergeCell ref="F6:F7"/>
    <mergeCell ref="G6:G7"/>
    <mergeCell ref="H6:J6"/>
    <mergeCell ref="K6:K7"/>
    <mergeCell ref="A17:A19"/>
    <mergeCell ref="B17:B19"/>
    <mergeCell ref="D17:D19"/>
    <mergeCell ref="C17:C19"/>
    <mergeCell ref="A20:A22"/>
    <mergeCell ref="B20:B22"/>
    <mergeCell ref="A27:M27"/>
    <mergeCell ref="A1:M1"/>
    <mergeCell ref="A23:A25"/>
    <mergeCell ref="B23:B25"/>
    <mergeCell ref="D20:D22"/>
    <mergeCell ref="D23:D25"/>
    <mergeCell ref="C20:C22"/>
    <mergeCell ref="C23:C25"/>
    <mergeCell ref="A3:M3"/>
    <mergeCell ref="L6:L7"/>
    <mergeCell ref="M6:M7"/>
    <mergeCell ref="A5:A7"/>
    <mergeCell ref="B5:B7"/>
    <mergeCell ref="C5:C7"/>
    <mergeCell ref="D5:D7"/>
    <mergeCell ref="E5:E7"/>
  </mergeCells>
  <phoneticPr fontId="12" type="noConversion"/>
  <printOptions horizontalCentered="1"/>
  <pageMargins left="0.25" right="0.25" top="0.75" bottom="0.75" header="0.3" footer="0.3"/>
  <pageSetup paperSize="9" scale="82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10"/>
  <sheetViews>
    <sheetView tabSelected="1" zoomScale="120" zoomScaleNormal="120" workbookViewId="0">
      <selection activeCell="E8" sqref="E8"/>
    </sheetView>
  </sheetViews>
  <sheetFormatPr defaultRowHeight="12.75" x14ac:dyDescent="0.2"/>
  <cols>
    <col min="1" max="3" width="9.140625" style="15"/>
    <col min="4" max="4" width="12.7109375" style="15" customWidth="1"/>
    <col min="5" max="5" width="26" style="15" customWidth="1"/>
    <col min="6" max="6" width="37.140625" style="15" customWidth="1"/>
    <col min="7" max="10" width="9" style="15" customWidth="1"/>
    <col min="11" max="13" width="10.7109375" style="15" bestFit="1" customWidth="1"/>
    <col min="14" max="16384" width="9.140625" style="15"/>
  </cols>
  <sheetData>
    <row r="1" spans="1:13" ht="48" customHeight="1" x14ac:dyDescent="0.2">
      <c r="A1" s="120" t="s">
        <v>72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07.25" customHeight="1" x14ac:dyDescent="0.2">
      <c r="A3" s="122" t="s">
        <v>8</v>
      </c>
      <c r="B3" s="122" t="s">
        <v>0</v>
      </c>
      <c r="C3" s="122" t="s">
        <v>1</v>
      </c>
      <c r="D3" s="123" t="s">
        <v>2</v>
      </c>
      <c r="E3" s="122" t="s">
        <v>74</v>
      </c>
      <c r="F3" s="122" t="s">
        <v>11</v>
      </c>
      <c r="G3" s="122"/>
      <c r="H3" s="122"/>
      <c r="I3" s="122"/>
      <c r="J3" s="122"/>
      <c r="K3" s="122" t="s">
        <v>13</v>
      </c>
      <c r="L3" s="122"/>
      <c r="M3" s="122"/>
    </row>
    <row r="4" spans="1:13" ht="17.25" customHeight="1" x14ac:dyDescent="0.2">
      <c r="A4" s="122"/>
      <c r="B4" s="122"/>
      <c r="C4" s="122"/>
      <c r="D4" s="123"/>
      <c r="E4" s="122"/>
      <c r="F4" s="122" t="s">
        <v>75</v>
      </c>
      <c r="G4" s="122" t="s">
        <v>5</v>
      </c>
      <c r="H4" s="122" t="s">
        <v>12</v>
      </c>
      <c r="I4" s="122"/>
      <c r="J4" s="122"/>
      <c r="K4" s="122" t="s">
        <v>14</v>
      </c>
      <c r="L4" s="122" t="s">
        <v>15</v>
      </c>
      <c r="M4" s="122" t="s">
        <v>16</v>
      </c>
    </row>
    <row r="5" spans="1:13" ht="34.5" customHeight="1" x14ac:dyDescent="0.2">
      <c r="A5" s="122"/>
      <c r="B5" s="122"/>
      <c r="C5" s="122"/>
      <c r="D5" s="123"/>
      <c r="E5" s="122"/>
      <c r="F5" s="122"/>
      <c r="G5" s="122"/>
      <c r="H5" s="59" t="s">
        <v>14</v>
      </c>
      <c r="I5" s="59" t="s">
        <v>15</v>
      </c>
      <c r="J5" s="59" t="s">
        <v>16</v>
      </c>
      <c r="K5" s="122"/>
      <c r="L5" s="122"/>
      <c r="M5" s="122"/>
    </row>
    <row r="6" spans="1:13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9</v>
      </c>
      <c r="J6" s="60">
        <v>10</v>
      </c>
      <c r="K6" s="60">
        <v>11</v>
      </c>
      <c r="L6" s="60">
        <v>12</v>
      </c>
      <c r="M6" s="60">
        <v>13</v>
      </c>
    </row>
    <row r="7" spans="1:13" ht="29.25" customHeight="1" x14ac:dyDescent="0.2">
      <c r="A7" s="60"/>
      <c r="B7" s="13" t="s">
        <v>7</v>
      </c>
      <c r="C7" s="13" t="s">
        <v>7</v>
      </c>
      <c r="D7" s="13" t="s">
        <v>7</v>
      </c>
      <c r="E7" s="14" t="s">
        <v>117</v>
      </c>
      <c r="F7" s="13" t="s">
        <v>7</v>
      </c>
      <c r="G7" s="13" t="s">
        <v>7</v>
      </c>
      <c r="H7" s="13" t="s">
        <v>7</v>
      </c>
      <c r="I7" s="13" t="s">
        <v>7</v>
      </c>
      <c r="J7" s="13" t="s">
        <v>7</v>
      </c>
      <c r="K7" s="40">
        <f>K8+K10+K9</f>
        <v>205189.02000000002</v>
      </c>
      <c r="L7" s="40">
        <f>L8+L10+L9</f>
        <v>206628.10799999998</v>
      </c>
      <c r="M7" s="40">
        <f t="shared" ref="M7" si="0">M8+M10+M9</f>
        <v>210137.99300000002</v>
      </c>
    </row>
    <row r="8" spans="1:13" ht="72" customHeight="1" x14ac:dyDescent="0.2">
      <c r="A8" s="5">
        <v>2</v>
      </c>
      <c r="B8" s="23" t="s">
        <v>71</v>
      </c>
      <c r="C8" s="49" t="s">
        <v>42</v>
      </c>
      <c r="D8" s="49" t="s">
        <v>77</v>
      </c>
      <c r="E8" s="50" t="s">
        <v>43</v>
      </c>
      <c r="F8" s="51" t="s">
        <v>91</v>
      </c>
      <c r="G8" s="49" t="s">
        <v>116</v>
      </c>
      <c r="H8" s="52">
        <v>44</v>
      </c>
      <c r="I8" s="52">
        <v>44</v>
      </c>
      <c r="J8" s="52">
        <v>44</v>
      </c>
      <c r="K8" s="42">
        <v>12466.98</v>
      </c>
      <c r="L8" s="42">
        <v>12656.147999999999</v>
      </c>
      <c r="M8" s="42">
        <v>12885.073</v>
      </c>
    </row>
    <row r="9" spans="1:13" ht="81" customHeight="1" x14ac:dyDescent="0.2">
      <c r="A9" s="49">
        <v>2</v>
      </c>
      <c r="B9" s="23" t="s">
        <v>71</v>
      </c>
      <c r="C9" s="49" t="s">
        <v>42</v>
      </c>
      <c r="D9" s="49" t="s">
        <v>77</v>
      </c>
      <c r="E9" s="50" t="s">
        <v>43</v>
      </c>
      <c r="F9" s="51" t="s">
        <v>248</v>
      </c>
      <c r="G9" s="49" t="s">
        <v>76</v>
      </c>
      <c r="H9" s="52">
        <v>49</v>
      </c>
      <c r="I9" s="52">
        <v>49</v>
      </c>
      <c r="J9" s="52">
        <v>49</v>
      </c>
      <c r="K9" s="42">
        <v>3827.88</v>
      </c>
      <c r="L9" s="42">
        <v>3827.88</v>
      </c>
      <c r="M9" s="42">
        <v>3827.88</v>
      </c>
    </row>
    <row r="10" spans="1:13" ht="55.5" customHeight="1" x14ac:dyDescent="0.2">
      <c r="A10" s="5">
        <v>2</v>
      </c>
      <c r="B10" s="23" t="s">
        <v>71</v>
      </c>
      <c r="C10" s="49" t="s">
        <v>42</v>
      </c>
      <c r="D10" s="49" t="s">
        <v>77</v>
      </c>
      <c r="E10" s="50" t="s">
        <v>43</v>
      </c>
      <c r="F10" s="51" t="s">
        <v>249</v>
      </c>
      <c r="G10" s="49" t="s">
        <v>76</v>
      </c>
      <c r="H10" s="52">
        <v>2434</v>
      </c>
      <c r="I10" s="52">
        <v>2479</v>
      </c>
      <c r="J10" s="52">
        <v>2514</v>
      </c>
      <c r="K10" s="42">
        <v>188894.16</v>
      </c>
      <c r="L10" s="42">
        <v>190144.08</v>
      </c>
      <c r="M10" s="42">
        <v>193425.04</v>
      </c>
    </row>
  </sheetData>
  <mergeCells count="14">
    <mergeCell ref="H4:J4"/>
    <mergeCell ref="K4:K5"/>
    <mergeCell ref="L4:L5"/>
    <mergeCell ref="M4:M5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</mergeCells>
  <printOptions horizontalCentered="1"/>
  <pageMargins left="0.25" right="0.25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  <pageSetUpPr fitToPage="1"/>
  </sheetPr>
  <dimension ref="A1:N16"/>
  <sheetViews>
    <sheetView topLeftCell="A11" zoomScale="120" zoomScaleNormal="120" workbookViewId="0">
      <selection sqref="A1:M16"/>
    </sheetView>
  </sheetViews>
  <sheetFormatPr defaultRowHeight="12.75" x14ac:dyDescent="0.2"/>
  <cols>
    <col min="1" max="3" width="9.140625" style="15"/>
    <col min="4" max="4" width="14.140625" style="15" customWidth="1"/>
    <col min="5" max="5" width="37" style="15" customWidth="1"/>
    <col min="6" max="6" width="22.28515625" style="15" customWidth="1"/>
    <col min="7" max="10" width="9" style="15" customWidth="1"/>
    <col min="11" max="11" width="10.5703125" style="15" customWidth="1"/>
    <col min="12" max="12" width="9.140625" style="15"/>
    <col min="13" max="13" width="10.5703125" style="15" customWidth="1"/>
    <col min="14" max="16384" width="9.140625" style="15"/>
  </cols>
  <sheetData>
    <row r="1" spans="1:14" ht="48" customHeight="1" x14ac:dyDescent="0.2">
      <c r="A1" s="120" t="s">
        <v>23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4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42.75" customHeight="1" x14ac:dyDescent="0.2">
      <c r="A3" s="122" t="s">
        <v>8</v>
      </c>
      <c r="B3" s="122" t="s">
        <v>0</v>
      </c>
      <c r="C3" s="122" t="s">
        <v>1</v>
      </c>
      <c r="D3" s="123" t="s">
        <v>2</v>
      </c>
      <c r="E3" s="122" t="s">
        <v>3</v>
      </c>
      <c r="F3" s="122" t="s">
        <v>4</v>
      </c>
      <c r="G3" s="122"/>
      <c r="H3" s="122"/>
      <c r="I3" s="122"/>
      <c r="J3" s="122"/>
      <c r="K3" s="122" t="s">
        <v>9</v>
      </c>
      <c r="L3" s="122"/>
      <c r="M3" s="122"/>
    </row>
    <row r="4" spans="1:14" ht="17.25" customHeight="1" x14ac:dyDescent="0.2">
      <c r="A4" s="122"/>
      <c r="B4" s="122"/>
      <c r="C4" s="122"/>
      <c r="D4" s="123"/>
      <c r="E4" s="122"/>
      <c r="F4" s="122" t="s">
        <v>75</v>
      </c>
      <c r="G4" s="122" t="s">
        <v>5</v>
      </c>
      <c r="H4" s="122" t="s">
        <v>6</v>
      </c>
      <c r="I4" s="122"/>
      <c r="J4" s="122"/>
      <c r="K4" s="122" t="s">
        <v>14</v>
      </c>
      <c r="L4" s="122" t="s">
        <v>15</v>
      </c>
      <c r="M4" s="122" t="s">
        <v>16</v>
      </c>
    </row>
    <row r="5" spans="1:14" ht="34.5" customHeight="1" x14ac:dyDescent="0.2">
      <c r="A5" s="122"/>
      <c r="B5" s="122"/>
      <c r="C5" s="122"/>
      <c r="D5" s="123"/>
      <c r="E5" s="122"/>
      <c r="F5" s="122"/>
      <c r="G5" s="122"/>
      <c r="H5" s="59" t="s">
        <v>14</v>
      </c>
      <c r="I5" s="59" t="s">
        <v>15</v>
      </c>
      <c r="J5" s="59" t="s">
        <v>16</v>
      </c>
      <c r="K5" s="122"/>
      <c r="L5" s="122"/>
      <c r="M5" s="122"/>
    </row>
    <row r="6" spans="1:14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9</v>
      </c>
      <c r="J6" s="60">
        <v>10</v>
      </c>
      <c r="K6" s="60">
        <v>11</v>
      </c>
      <c r="L6" s="60">
        <v>12</v>
      </c>
      <c r="M6" s="60">
        <v>13</v>
      </c>
    </row>
    <row r="7" spans="1:14" ht="26.25" customHeight="1" x14ac:dyDescent="0.2">
      <c r="A7" s="60"/>
      <c r="B7" s="13" t="s">
        <v>7</v>
      </c>
      <c r="C7" s="13" t="s">
        <v>7</v>
      </c>
      <c r="D7" s="13" t="s">
        <v>7</v>
      </c>
      <c r="E7" s="14" t="s">
        <v>117</v>
      </c>
      <c r="F7" s="13" t="s">
        <v>7</v>
      </c>
      <c r="G7" s="13" t="s">
        <v>7</v>
      </c>
      <c r="H7" s="13" t="s">
        <v>7</v>
      </c>
      <c r="I7" s="13" t="s">
        <v>7</v>
      </c>
      <c r="J7" s="13" t="s">
        <v>7</v>
      </c>
      <c r="K7" s="12">
        <f>K8</f>
        <v>28058.442030000002</v>
      </c>
      <c r="L7" s="12">
        <f t="shared" ref="L7:M7" si="0">L8</f>
        <v>0</v>
      </c>
      <c r="M7" s="12">
        <f t="shared" si="0"/>
        <v>432000</v>
      </c>
    </row>
    <row r="8" spans="1:14" ht="54.75" customHeight="1" x14ac:dyDescent="0.2">
      <c r="A8" s="5">
        <v>1</v>
      </c>
      <c r="B8" s="4" t="s">
        <v>18</v>
      </c>
      <c r="C8" s="5" t="s">
        <v>257</v>
      </c>
      <c r="D8" s="5" t="s">
        <v>7</v>
      </c>
      <c r="E8" s="6" t="s">
        <v>114</v>
      </c>
      <c r="F8" s="8" t="s">
        <v>259</v>
      </c>
      <c r="G8" s="5" t="s">
        <v>116</v>
      </c>
      <c r="H8" s="9">
        <f>H9+H12+H14</f>
        <v>1780</v>
      </c>
      <c r="I8" s="9">
        <f t="shared" ref="I8:J8" si="1">I9+I12+I14</f>
        <v>0</v>
      </c>
      <c r="J8" s="9">
        <f t="shared" si="1"/>
        <v>1725</v>
      </c>
      <c r="K8" s="7">
        <f>K9+K12+K14</f>
        <v>28058.442030000002</v>
      </c>
      <c r="L8" s="7">
        <f t="shared" ref="L8:M8" si="2">L9+L12+L14</f>
        <v>0</v>
      </c>
      <c r="M8" s="7">
        <f t="shared" si="2"/>
        <v>432000</v>
      </c>
    </row>
    <row r="9" spans="1:14" ht="57.75" customHeight="1" x14ac:dyDescent="0.2">
      <c r="A9" s="108">
        <v>1</v>
      </c>
      <c r="B9" s="111" t="s">
        <v>18</v>
      </c>
      <c r="C9" s="117" t="s">
        <v>19</v>
      </c>
      <c r="D9" s="133" t="s">
        <v>99</v>
      </c>
      <c r="E9" s="81" t="s">
        <v>20</v>
      </c>
      <c r="F9" s="82" t="s">
        <v>259</v>
      </c>
      <c r="G9" s="83" t="s">
        <v>116</v>
      </c>
      <c r="H9" s="84">
        <v>1150</v>
      </c>
      <c r="I9" s="84">
        <v>0</v>
      </c>
      <c r="J9" s="84">
        <v>0</v>
      </c>
      <c r="K9" s="80">
        <f>K10+K11</f>
        <v>20205.580000000002</v>
      </c>
      <c r="L9" s="85">
        <v>0</v>
      </c>
      <c r="M9" s="85">
        <v>0</v>
      </c>
      <c r="N9" s="87"/>
    </row>
    <row r="10" spans="1:14" ht="18.75" customHeight="1" x14ac:dyDescent="0.2">
      <c r="A10" s="109"/>
      <c r="B10" s="112"/>
      <c r="C10" s="118"/>
      <c r="D10" s="134"/>
      <c r="E10" s="89" t="s">
        <v>261</v>
      </c>
      <c r="F10" s="31" t="s">
        <v>7</v>
      </c>
      <c r="G10" s="31" t="s">
        <v>7</v>
      </c>
      <c r="H10" s="34" t="s">
        <v>250</v>
      </c>
      <c r="I10" s="31" t="s">
        <v>7</v>
      </c>
      <c r="J10" s="31" t="s">
        <v>7</v>
      </c>
      <c r="K10" s="46">
        <v>500</v>
      </c>
      <c r="L10" s="33" t="s">
        <v>7</v>
      </c>
      <c r="M10" s="33" t="s">
        <v>7</v>
      </c>
      <c r="N10" s="86"/>
    </row>
    <row r="11" spans="1:14" ht="18.75" customHeight="1" x14ac:dyDescent="0.2">
      <c r="A11" s="110"/>
      <c r="B11" s="113"/>
      <c r="C11" s="119"/>
      <c r="D11" s="135"/>
      <c r="E11" s="30" t="s">
        <v>110</v>
      </c>
      <c r="F11" s="31" t="s">
        <v>7</v>
      </c>
      <c r="G11" s="31" t="s">
        <v>7</v>
      </c>
      <c r="H11" s="34" t="s">
        <v>250</v>
      </c>
      <c r="I11" s="31" t="s">
        <v>7</v>
      </c>
      <c r="J11" s="31" t="s">
        <v>7</v>
      </c>
      <c r="K11" s="33">
        <v>19705.580000000002</v>
      </c>
      <c r="L11" s="33" t="s">
        <v>7</v>
      </c>
      <c r="M11" s="33" t="s">
        <v>7</v>
      </c>
      <c r="N11" s="86"/>
    </row>
    <row r="12" spans="1:14" ht="54" customHeight="1" x14ac:dyDescent="0.2">
      <c r="A12" s="123">
        <v>1</v>
      </c>
      <c r="B12" s="136" t="s">
        <v>18</v>
      </c>
      <c r="C12" s="137">
        <v>47251</v>
      </c>
      <c r="D12" s="108" t="s">
        <v>99</v>
      </c>
      <c r="E12" s="81" t="s">
        <v>21</v>
      </c>
      <c r="F12" s="82" t="s">
        <v>259</v>
      </c>
      <c r="G12" s="83" t="s">
        <v>116</v>
      </c>
      <c r="H12" s="83">
        <v>630</v>
      </c>
      <c r="I12" s="83">
        <v>0</v>
      </c>
      <c r="J12" s="83">
        <v>0</v>
      </c>
      <c r="K12" s="85">
        <v>7852.8620300000002</v>
      </c>
      <c r="L12" s="85">
        <v>0</v>
      </c>
      <c r="M12" s="85">
        <v>0</v>
      </c>
    </row>
    <row r="13" spans="1:14" ht="23.25" customHeight="1" x14ac:dyDescent="0.2">
      <c r="A13" s="123"/>
      <c r="B13" s="136"/>
      <c r="C13" s="138"/>
      <c r="D13" s="110"/>
      <c r="E13" s="2" t="s">
        <v>226</v>
      </c>
      <c r="F13" s="60" t="s">
        <v>7</v>
      </c>
      <c r="G13" s="60" t="s">
        <v>7</v>
      </c>
      <c r="H13" s="61" t="s">
        <v>109</v>
      </c>
      <c r="I13" s="60" t="s">
        <v>7</v>
      </c>
      <c r="J13" s="60" t="s">
        <v>7</v>
      </c>
      <c r="K13" s="3" t="s">
        <v>7</v>
      </c>
      <c r="L13" s="3" t="s">
        <v>7</v>
      </c>
      <c r="M13" s="3" t="s">
        <v>7</v>
      </c>
    </row>
    <row r="14" spans="1:14" ht="57.75" customHeight="1" x14ac:dyDescent="0.2">
      <c r="A14" s="108">
        <v>1</v>
      </c>
      <c r="B14" s="111" t="s">
        <v>18</v>
      </c>
      <c r="C14" s="117">
        <v>47255</v>
      </c>
      <c r="D14" s="133" t="s">
        <v>99</v>
      </c>
      <c r="E14" s="81" t="s">
        <v>34</v>
      </c>
      <c r="F14" s="82" t="s">
        <v>259</v>
      </c>
      <c r="G14" s="83" t="s">
        <v>116</v>
      </c>
      <c r="H14" s="83">
        <v>0</v>
      </c>
      <c r="I14" s="83">
        <v>0</v>
      </c>
      <c r="J14" s="84">
        <v>1725</v>
      </c>
      <c r="K14" s="85">
        <v>0</v>
      </c>
      <c r="L14" s="85">
        <v>0</v>
      </c>
      <c r="M14" s="92">
        <v>432000</v>
      </c>
      <c r="N14" s="87"/>
    </row>
    <row r="15" spans="1:14" ht="25.5" x14ac:dyDescent="0.2">
      <c r="A15" s="109"/>
      <c r="B15" s="112"/>
      <c r="C15" s="118"/>
      <c r="D15" s="134"/>
      <c r="E15" s="30" t="s">
        <v>98</v>
      </c>
      <c r="F15" s="31" t="s">
        <v>7</v>
      </c>
      <c r="G15" s="31" t="s">
        <v>7</v>
      </c>
      <c r="H15" s="34" t="s">
        <v>272</v>
      </c>
      <c r="I15" s="32" t="s">
        <v>7</v>
      </c>
      <c r="J15" s="32" t="s">
        <v>7</v>
      </c>
      <c r="K15" s="33" t="s">
        <v>7</v>
      </c>
      <c r="L15" s="33" t="s">
        <v>7</v>
      </c>
      <c r="M15" s="33" t="s">
        <v>7</v>
      </c>
      <c r="N15" s="87"/>
    </row>
    <row r="16" spans="1:14" ht="18.75" customHeight="1" x14ac:dyDescent="0.2">
      <c r="A16" s="110"/>
      <c r="B16" s="113"/>
      <c r="C16" s="119"/>
      <c r="D16" s="135"/>
      <c r="E16" s="30" t="s">
        <v>110</v>
      </c>
      <c r="F16" s="31" t="s">
        <v>7</v>
      </c>
      <c r="G16" s="31" t="s">
        <v>7</v>
      </c>
      <c r="H16" s="31" t="s">
        <v>7</v>
      </c>
      <c r="I16" s="31" t="s">
        <v>7</v>
      </c>
      <c r="J16" s="34" t="s">
        <v>111</v>
      </c>
      <c r="K16" s="33" t="s">
        <v>7</v>
      </c>
      <c r="L16" s="33" t="s">
        <v>7</v>
      </c>
      <c r="M16" s="33" t="s">
        <v>7</v>
      </c>
      <c r="N16" s="86"/>
    </row>
  </sheetData>
  <mergeCells count="26">
    <mergeCell ref="L4:L5"/>
    <mergeCell ref="M4:M5"/>
    <mergeCell ref="A12:A13"/>
    <mergeCell ref="B12:B13"/>
    <mergeCell ref="C12:C13"/>
    <mergeCell ref="D12:D13"/>
    <mergeCell ref="A9:A11"/>
    <mergeCell ref="B9:B11"/>
    <mergeCell ref="C9:C11"/>
    <mergeCell ref="D9:D11"/>
    <mergeCell ref="A14:A16"/>
    <mergeCell ref="B14:B16"/>
    <mergeCell ref="C14:C16"/>
    <mergeCell ref="D14:D16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H4:J4"/>
    <mergeCell ref="K4:K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  <pageSetUpPr fitToPage="1"/>
  </sheetPr>
  <dimension ref="A1:O38"/>
  <sheetViews>
    <sheetView topLeftCell="A28" zoomScale="120" zoomScaleNormal="120" workbookViewId="0">
      <selection sqref="A1:M39"/>
    </sheetView>
  </sheetViews>
  <sheetFormatPr defaultRowHeight="12.75" x14ac:dyDescent="0.2"/>
  <cols>
    <col min="1" max="3" width="9.140625" style="15"/>
    <col min="4" max="4" width="14.140625" style="15" customWidth="1"/>
    <col min="5" max="5" width="37" style="15" customWidth="1"/>
    <col min="6" max="6" width="23.140625" style="15" customWidth="1"/>
    <col min="7" max="10" width="9" style="15" customWidth="1"/>
    <col min="11" max="11" width="17.85546875" style="15" customWidth="1"/>
    <col min="12" max="12" width="10.42578125" style="15" customWidth="1"/>
    <col min="13" max="13" width="13.7109375" style="15" customWidth="1"/>
    <col min="14" max="14" width="40.140625" style="15" customWidth="1"/>
    <col min="15" max="15" width="23.85546875" style="15" customWidth="1"/>
    <col min="16" max="16384" width="9.140625" style="15"/>
  </cols>
  <sheetData>
    <row r="1" spans="1:14" ht="48" customHeight="1" x14ac:dyDescent="0.2">
      <c r="A1" s="120" t="s">
        <v>24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4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42.75" customHeight="1" x14ac:dyDescent="0.2">
      <c r="A3" s="122" t="s">
        <v>8</v>
      </c>
      <c r="B3" s="122" t="s">
        <v>0</v>
      </c>
      <c r="C3" s="122" t="s">
        <v>1</v>
      </c>
      <c r="D3" s="123" t="s">
        <v>2</v>
      </c>
      <c r="E3" s="122" t="s">
        <v>3</v>
      </c>
      <c r="F3" s="122" t="s">
        <v>4</v>
      </c>
      <c r="G3" s="122"/>
      <c r="H3" s="122"/>
      <c r="I3" s="122"/>
      <c r="J3" s="122"/>
      <c r="K3" s="122" t="s">
        <v>9</v>
      </c>
      <c r="L3" s="122"/>
      <c r="M3" s="122"/>
    </row>
    <row r="4" spans="1:14" ht="17.25" customHeight="1" x14ac:dyDescent="0.2">
      <c r="A4" s="122"/>
      <c r="B4" s="122"/>
      <c r="C4" s="122"/>
      <c r="D4" s="123"/>
      <c r="E4" s="122"/>
      <c r="F4" s="122" t="s">
        <v>75</v>
      </c>
      <c r="G4" s="122" t="s">
        <v>5</v>
      </c>
      <c r="H4" s="122" t="s">
        <v>6</v>
      </c>
      <c r="I4" s="122"/>
      <c r="J4" s="122"/>
      <c r="K4" s="122" t="s">
        <v>14</v>
      </c>
      <c r="L4" s="122" t="s">
        <v>15</v>
      </c>
      <c r="M4" s="122" t="s">
        <v>16</v>
      </c>
    </row>
    <row r="5" spans="1:14" ht="34.5" customHeight="1" x14ac:dyDescent="0.2">
      <c r="A5" s="122"/>
      <c r="B5" s="122"/>
      <c r="C5" s="122"/>
      <c r="D5" s="123"/>
      <c r="E5" s="122"/>
      <c r="F5" s="122"/>
      <c r="G5" s="122"/>
      <c r="H5" s="59" t="s">
        <v>14</v>
      </c>
      <c r="I5" s="59" t="s">
        <v>15</v>
      </c>
      <c r="J5" s="59" t="s">
        <v>16</v>
      </c>
      <c r="K5" s="122"/>
      <c r="L5" s="122"/>
      <c r="M5" s="122"/>
    </row>
    <row r="6" spans="1:14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9</v>
      </c>
      <c r="J6" s="60">
        <v>10</v>
      </c>
      <c r="K6" s="60">
        <v>11</v>
      </c>
      <c r="L6" s="60">
        <v>12</v>
      </c>
      <c r="M6" s="60">
        <v>13</v>
      </c>
    </row>
    <row r="7" spans="1:14" ht="26.25" customHeight="1" x14ac:dyDescent="0.2">
      <c r="A7" s="63"/>
      <c r="B7" s="48" t="s">
        <v>7</v>
      </c>
      <c r="C7" s="48" t="s">
        <v>7</v>
      </c>
      <c r="D7" s="48" t="s">
        <v>7</v>
      </c>
      <c r="E7" s="14" t="s">
        <v>117</v>
      </c>
      <c r="F7" s="48" t="s">
        <v>7</v>
      </c>
      <c r="G7" s="48" t="s">
        <v>7</v>
      </c>
      <c r="H7" s="48" t="s">
        <v>7</v>
      </c>
      <c r="I7" s="48" t="s">
        <v>7</v>
      </c>
      <c r="J7" s="48" t="s">
        <v>7</v>
      </c>
      <c r="K7" s="12">
        <f>K8+K12+K32+K16</f>
        <v>247944.56</v>
      </c>
      <c r="L7" s="12">
        <f>L8+L12+L32+L16</f>
        <v>81253.929999999993</v>
      </c>
      <c r="M7" s="12">
        <f>M8+M12+M32+M16</f>
        <v>156308.6</v>
      </c>
    </row>
    <row r="8" spans="1:14" ht="63.75" x14ac:dyDescent="0.2">
      <c r="A8" s="49">
        <v>1</v>
      </c>
      <c r="B8" s="23" t="s">
        <v>25</v>
      </c>
      <c r="C8" s="49" t="s">
        <v>7</v>
      </c>
      <c r="D8" s="49" t="s">
        <v>99</v>
      </c>
      <c r="E8" s="50" t="s">
        <v>113</v>
      </c>
      <c r="F8" s="51" t="s">
        <v>101</v>
      </c>
      <c r="G8" s="49" t="s">
        <v>116</v>
      </c>
      <c r="H8" s="49">
        <v>0</v>
      </c>
      <c r="I8" s="49">
        <v>1</v>
      </c>
      <c r="J8" s="49">
        <v>0</v>
      </c>
      <c r="K8" s="42">
        <f>K9</f>
        <v>10748.94</v>
      </c>
      <c r="L8" s="42">
        <f t="shared" ref="L8:M8" si="0">L9</f>
        <v>12169.93</v>
      </c>
      <c r="M8" s="42">
        <f t="shared" si="0"/>
        <v>0</v>
      </c>
    </row>
    <row r="9" spans="1:14" ht="66.75" customHeight="1" x14ac:dyDescent="0.2">
      <c r="A9" s="143">
        <v>1</v>
      </c>
      <c r="B9" s="146" t="s">
        <v>25</v>
      </c>
      <c r="C9" s="114" t="s">
        <v>26</v>
      </c>
      <c r="D9" s="114" t="s">
        <v>99</v>
      </c>
      <c r="E9" s="76" t="s">
        <v>27</v>
      </c>
      <c r="F9" s="77" t="s">
        <v>101</v>
      </c>
      <c r="G9" s="78" t="s">
        <v>116</v>
      </c>
      <c r="H9" s="78">
        <v>0</v>
      </c>
      <c r="I9" s="78">
        <v>1</v>
      </c>
      <c r="J9" s="78">
        <v>0</v>
      </c>
      <c r="K9" s="80">
        <v>10748.94</v>
      </c>
      <c r="L9" s="80">
        <v>12169.93</v>
      </c>
      <c r="M9" s="80">
        <v>0</v>
      </c>
    </row>
    <row r="10" spans="1:14" ht="30" customHeight="1" x14ac:dyDescent="0.2">
      <c r="A10" s="144"/>
      <c r="B10" s="147"/>
      <c r="C10" s="115"/>
      <c r="D10" s="115"/>
      <c r="E10" s="44" t="s">
        <v>98</v>
      </c>
      <c r="F10" s="45" t="s">
        <v>7</v>
      </c>
      <c r="G10" s="45" t="s">
        <v>7</v>
      </c>
      <c r="H10" s="47" t="s">
        <v>111</v>
      </c>
      <c r="I10" s="45" t="s">
        <v>7</v>
      </c>
      <c r="J10" s="45" t="s">
        <v>7</v>
      </c>
      <c r="K10" s="46" t="s">
        <v>7</v>
      </c>
      <c r="L10" s="46" t="s">
        <v>7</v>
      </c>
      <c r="M10" s="46" t="s">
        <v>7</v>
      </c>
    </row>
    <row r="11" spans="1:14" ht="22.5" customHeight="1" x14ac:dyDescent="0.2">
      <c r="A11" s="145"/>
      <c r="B11" s="148"/>
      <c r="C11" s="116"/>
      <c r="D11" s="116"/>
      <c r="E11" s="57" t="s">
        <v>110</v>
      </c>
      <c r="F11" s="45" t="s">
        <v>7</v>
      </c>
      <c r="G11" s="45" t="s">
        <v>7</v>
      </c>
      <c r="H11" s="45" t="s">
        <v>7</v>
      </c>
      <c r="I11" s="47" t="s">
        <v>111</v>
      </c>
      <c r="J11" s="45" t="s">
        <v>7</v>
      </c>
      <c r="K11" s="46" t="s">
        <v>7</v>
      </c>
      <c r="L11" s="46" t="s">
        <v>7</v>
      </c>
      <c r="M11" s="46" t="s">
        <v>7</v>
      </c>
    </row>
    <row r="12" spans="1:14" ht="63.75" x14ac:dyDescent="0.2">
      <c r="A12" s="62">
        <v>1</v>
      </c>
      <c r="B12" s="23" t="s">
        <v>25</v>
      </c>
      <c r="C12" s="49" t="s">
        <v>7</v>
      </c>
      <c r="D12" s="65" t="s">
        <v>100</v>
      </c>
      <c r="E12" s="50" t="s">
        <v>115</v>
      </c>
      <c r="F12" s="51" t="s">
        <v>260</v>
      </c>
      <c r="G12" s="49" t="s">
        <v>116</v>
      </c>
      <c r="H12" s="49">
        <v>0</v>
      </c>
      <c r="I12" s="49">
        <v>0</v>
      </c>
      <c r="J12" s="49">
        <v>160</v>
      </c>
      <c r="K12" s="42">
        <f>K13</f>
        <v>0</v>
      </c>
      <c r="L12" s="42">
        <f t="shared" ref="L12:M12" si="1">L13</f>
        <v>0</v>
      </c>
      <c r="M12" s="42">
        <f t="shared" si="1"/>
        <v>101308.6</v>
      </c>
    </row>
    <row r="13" spans="1:14" ht="50.25" customHeight="1" x14ac:dyDescent="0.2">
      <c r="A13" s="143">
        <v>1</v>
      </c>
      <c r="B13" s="146" t="s">
        <v>25</v>
      </c>
      <c r="C13" s="114" t="s">
        <v>28</v>
      </c>
      <c r="D13" s="114" t="s">
        <v>100</v>
      </c>
      <c r="E13" s="76" t="s">
        <v>29</v>
      </c>
      <c r="F13" s="77" t="s">
        <v>260</v>
      </c>
      <c r="G13" s="78" t="s">
        <v>116</v>
      </c>
      <c r="H13" s="78">
        <v>0</v>
      </c>
      <c r="I13" s="78">
        <v>0</v>
      </c>
      <c r="J13" s="78">
        <v>160</v>
      </c>
      <c r="K13" s="80">
        <v>0</v>
      </c>
      <c r="L13" s="80">
        <v>0</v>
      </c>
      <c r="M13" s="80">
        <v>101308.6</v>
      </c>
    </row>
    <row r="14" spans="1:14" ht="28.5" customHeight="1" x14ac:dyDescent="0.2">
      <c r="A14" s="144"/>
      <c r="B14" s="147"/>
      <c r="C14" s="115"/>
      <c r="D14" s="115"/>
      <c r="E14" s="44" t="s">
        <v>98</v>
      </c>
      <c r="F14" s="45" t="s">
        <v>7</v>
      </c>
      <c r="G14" s="45" t="s">
        <v>7</v>
      </c>
      <c r="H14" s="45" t="s">
        <v>7</v>
      </c>
      <c r="I14" s="45" t="s">
        <v>7</v>
      </c>
      <c r="J14" s="47" t="s">
        <v>112</v>
      </c>
      <c r="K14" s="46" t="s">
        <v>7</v>
      </c>
      <c r="L14" s="46" t="s">
        <v>7</v>
      </c>
      <c r="M14" s="46" t="s">
        <v>7</v>
      </c>
    </row>
    <row r="15" spans="1:14" ht="21.75" customHeight="1" x14ac:dyDescent="0.2">
      <c r="A15" s="145"/>
      <c r="B15" s="148"/>
      <c r="C15" s="116"/>
      <c r="D15" s="116"/>
      <c r="E15" s="57" t="s">
        <v>110</v>
      </c>
      <c r="F15" s="45" t="s">
        <v>7</v>
      </c>
      <c r="G15" s="45" t="s">
        <v>7</v>
      </c>
      <c r="H15" s="45" t="s">
        <v>7</v>
      </c>
      <c r="I15" s="45" t="s">
        <v>7</v>
      </c>
      <c r="J15" s="47" t="s">
        <v>111</v>
      </c>
      <c r="K15" s="46" t="s">
        <v>7</v>
      </c>
      <c r="L15" s="46" t="s">
        <v>7</v>
      </c>
      <c r="M15" s="46" t="s">
        <v>7</v>
      </c>
    </row>
    <row r="16" spans="1:14" ht="139.5" customHeight="1" x14ac:dyDescent="0.2">
      <c r="A16" s="63">
        <v>1</v>
      </c>
      <c r="B16" s="23" t="s">
        <v>25</v>
      </c>
      <c r="C16" s="49" t="s">
        <v>7</v>
      </c>
      <c r="D16" s="49" t="s">
        <v>77</v>
      </c>
      <c r="E16" s="50" t="s">
        <v>115</v>
      </c>
      <c r="F16" s="51" t="s">
        <v>242</v>
      </c>
      <c r="G16" s="49" t="s">
        <v>116</v>
      </c>
      <c r="H16" s="49">
        <v>0</v>
      </c>
      <c r="I16" s="49">
        <v>3</v>
      </c>
      <c r="J16" s="49">
        <v>1</v>
      </c>
      <c r="K16" s="42">
        <v>0</v>
      </c>
      <c r="L16" s="42">
        <v>69084</v>
      </c>
      <c r="M16" s="42">
        <v>55000</v>
      </c>
      <c r="N16" s="68"/>
    </row>
    <row r="17" spans="1:15" ht="58.5" customHeight="1" x14ac:dyDescent="0.2">
      <c r="A17" s="115">
        <v>1</v>
      </c>
      <c r="B17" s="149" t="s">
        <v>25</v>
      </c>
      <c r="C17" s="115">
        <v>67921</v>
      </c>
      <c r="D17" s="115" t="s">
        <v>77</v>
      </c>
      <c r="E17" s="76" t="s">
        <v>269</v>
      </c>
      <c r="F17" s="77" t="s">
        <v>252</v>
      </c>
      <c r="G17" s="78" t="s">
        <v>116</v>
      </c>
      <c r="H17" s="78">
        <v>0</v>
      </c>
      <c r="I17" s="78">
        <v>1</v>
      </c>
      <c r="J17" s="78">
        <v>0</v>
      </c>
      <c r="K17" s="80">
        <v>0</v>
      </c>
      <c r="L17" s="80">
        <v>16059</v>
      </c>
      <c r="M17" s="80">
        <v>0</v>
      </c>
      <c r="N17" s="71"/>
    </row>
    <row r="18" spans="1:15" ht="18.75" customHeight="1" x14ac:dyDescent="0.2">
      <c r="A18" s="115"/>
      <c r="B18" s="149"/>
      <c r="C18" s="115"/>
      <c r="D18" s="115"/>
      <c r="E18" s="57" t="s">
        <v>262</v>
      </c>
      <c r="F18" s="39" t="s">
        <v>7</v>
      </c>
      <c r="G18" s="39" t="s">
        <v>7</v>
      </c>
      <c r="H18" s="39" t="s">
        <v>111</v>
      </c>
      <c r="I18" s="28" t="s">
        <v>7</v>
      </c>
      <c r="J18" s="28" t="s">
        <v>7</v>
      </c>
      <c r="K18" s="28" t="s">
        <v>7</v>
      </c>
      <c r="L18" s="28" t="s">
        <v>7</v>
      </c>
      <c r="M18" s="28" t="s">
        <v>7</v>
      </c>
      <c r="N18" s="71"/>
    </row>
    <row r="19" spans="1:15" ht="18.75" customHeight="1" x14ac:dyDescent="0.2">
      <c r="A19" s="115"/>
      <c r="B19" s="149"/>
      <c r="C19" s="115"/>
      <c r="D19" s="115"/>
      <c r="E19" s="57" t="s">
        <v>263</v>
      </c>
      <c r="F19" s="39" t="s">
        <v>7</v>
      </c>
      <c r="G19" s="39" t="s">
        <v>7</v>
      </c>
      <c r="H19" s="39" t="s">
        <v>7</v>
      </c>
      <c r="I19" s="21" t="s">
        <v>250</v>
      </c>
      <c r="J19" s="28" t="s">
        <v>7</v>
      </c>
      <c r="K19" s="28" t="s">
        <v>7</v>
      </c>
      <c r="L19" s="28" t="s">
        <v>7</v>
      </c>
      <c r="M19" s="28" t="s">
        <v>7</v>
      </c>
      <c r="N19" s="71"/>
    </row>
    <row r="20" spans="1:15" ht="29.25" customHeight="1" x14ac:dyDescent="0.2">
      <c r="A20" s="115"/>
      <c r="B20" s="149"/>
      <c r="C20" s="115"/>
      <c r="D20" s="115"/>
      <c r="E20" s="44" t="s">
        <v>253</v>
      </c>
      <c r="F20" s="45" t="s">
        <v>7</v>
      </c>
      <c r="G20" s="45" t="s">
        <v>7</v>
      </c>
      <c r="H20" s="45" t="s">
        <v>7</v>
      </c>
      <c r="I20" s="47" t="s">
        <v>111</v>
      </c>
      <c r="J20" s="46" t="s">
        <v>7</v>
      </c>
      <c r="K20" s="46" t="s">
        <v>7</v>
      </c>
      <c r="L20" s="46" t="s">
        <v>7</v>
      </c>
      <c r="M20" s="46" t="s">
        <v>7</v>
      </c>
      <c r="N20" s="68"/>
    </row>
    <row r="21" spans="1:15" ht="58.5" customHeight="1" x14ac:dyDescent="0.2">
      <c r="A21" s="115"/>
      <c r="B21" s="149"/>
      <c r="C21" s="115"/>
      <c r="D21" s="115"/>
      <c r="E21" s="76" t="s">
        <v>270</v>
      </c>
      <c r="F21" s="77" t="s">
        <v>252</v>
      </c>
      <c r="G21" s="78" t="s">
        <v>116</v>
      </c>
      <c r="H21" s="78">
        <v>0</v>
      </c>
      <c r="I21" s="78">
        <v>1</v>
      </c>
      <c r="J21" s="78">
        <v>0</v>
      </c>
      <c r="K21" s="80">
        <v>0</v>
      </c>
      <c r="L21" s="80">
        <v>18010</v>
      </c>
      <c r="M21" s="80">
        <v>0</v>
      </c>
      <c r="N21" s="71"/>
    </row>
    <row r="22" spans="1:15" ht="22.5" customHeight="1" x14ac:dyDescent="0.2">
      <c r="A22" s="115"/>
      <c r="B22" s="149"/>
      <c r="C22" s="115"/>
      <c r="D22" s="115"/>
      <c r="E22" s="57" t="s">
        <v>262</v>
      </c>
      <c r="F22" s="39" t="s">
        <v>7</v>
      </c>
      <c r="G22" s="39" t="s">
        <v>7</v>
      </c>
      <c r="H22" s="39" t="s">
        <v>111</v>
      </c>
      <c r="I22" s="28" t="s">
        <v>7</v>
      </c>
      <c r="J22" s="28" t="s">
        <v>7</v>
      </c>
      <c r="K22" s="28" t="s">
        <v>7</v>
      </c>
      <c r="L22" s="28" t="s">
        <v>7</v>
      </c>
      <c r="M22" s="28" t="s">
        <v>7</v>
      </c>
      <c r="N22" s="71"/>
    </row>
    <row r="23" spans="1:15" ht="21" customHeight="1" x14ac:dyDescent="0.2">
      <c r="A23" s="115"/>
      <c r="B23" s="149"/>
      <c r="C23" s="115"/>
      <c r="D23" s="115"/>
      <c r="E23" s="57" t="s">
        <v>263</v>
      </c>
      <c r="F23" s="39" t="s">
        <v>7</v>
      </c>
      <c r="G23" s="39" t="s">
        <v>7</v>
      </c>
      <c r="H23" s="39" t="s">
        <v>7</v>
      </c>
      <c r="I23" s="21" t="s">
        <v>250</v>
      </c>
      <c r="J23" s="28" t="s">
        <v>7</v>
      </c>
      <c r="K23" s="28" t="s">
        <v>7</v>
      </c>
      <c r="L23" s="28" t="s">
        <v>7</v>
      </c>
      <c r="M23" s="28" t="s">
        <v>7</v>
      </c>
      <c r="N23" s="71"/>
    </row>
    <row r="24" spans="1:15" ht="35.25" customHeight="1" x14ac:dyDescent="0.2">
      <c r="A24" s="115"/>
      <c r="B24" s="149"/>
      <c r="C24" s="115"/>
      <c r="D24" s="115"/>
      <c r="E24" s="57" t="s">
        <v>253</v>
      </c>
      <c r="F24" s="39" t="s">
        <v>7</v>
      </c>
      <c r="G24" s="39" t="s">
        <v>7</v>
      </c>
      <c r="H24" s="39" t="s">
        <v>7</v>
      </c>
      <c r="I24" s="21" t="s">
        <v>111</v>
      </c>
      <c r="J24" s="28" t="s">
        <v>7</v>
      </c>
      <c r="K24" s="28" t="s">
        <v>7</v>
      </c>
      <c r="L24" s="28" t="s">
        <v>7</v>
      </c>
      <c r="M24" s="28" t="s">
        <v>7</v>
      </c>
      <c r="N24" s="68"/>
    </row>
    <row r="25" spans="1:15" ht="58.5" customHeight="1" x14ac:dyDescent="0.2">
      <c r="A25" s="115"/>
      <c r="B25" s="149"/>
      <c r="C25" s="115"/>
      <c r="D25" s="115"/>
      <c r="E25" s="76" t="s">
        <v>270</v>
      </c>
      <c r="F25" s="77" t="s">
        <v>252</v>
      </c>
      <c r="G25" s="78" t="s">
        <v>116</v>
      </c>
      <c r="H25" s="78">
        <v>0</v>
      </c>
      <c r="I25" s="78">
        <v>1</v>
      </c>
      <c r="J25" s="78">
        <v>0</v>
      </c>
      <c r="K25" s="80">
        <v>0</v>
      </c>
      <c r="L25" s="80">
        <v>35015</v>
      </c>
      <c r="M25" s="80">
        <v>0</v>
      </c>
      <c r="N25" s="71"/>
    </row>
    <row r="26" spans="1:15" ht="21" customHeight="1" x14ac:dyDescent="0.2">
      <c r="A26" s="115"/>
      <c r="B26" s="149"/>
      <c r="C26" s="115"/>
      <c r="D26" s="115"/>
      <c r="E26" s="57" t="s">
        <v>262</v>
      </c>
      <c r="F26" s="39" t="s">
        <v>7</v>
      </c>
      <c r="G26" s="39" t="s">
        <v>7</v>
      </c>
      <c r="H26" s="39" t="s">
        <v>111</v>
      </c>
      <c r="I26" s="28" t="s">
        <v>7</v>
      </c>
      <c r="J26" s="28" t="s">
        <v>7</v>
      </c>
      <c r="K26" s="28" t="s">
        <v>7</v>
      </c>
      <c r="L26" s="28" t="s">
        <v>7</v>
      </c>
      <c r="M26" s="28" t="s">
        <v>7</v>
      </c>
      <c r="N26" s="71"/>
    </row>
    <row r="27" spans="1:15" ht="21" customHeight="1" x14ac:dyDescent="0.2">
      <c r="A27" s="115"/>
      <c r="B27" s="149"/>
      <c r="C27" s="115"/>
      <c r="D27" s="115"/>
      <c r="E27" s="57" t="s">
        <v>263</v>
      </c>
      <c r="F27" s="39" t="s">
        <v>7</v>
      </c>
      <c r="G27" s="39" t="s">
        <v>7</v>
      </c>
      <c r="H27" s="39" t="s">
        <v>7</v>
      </c>
      <c r="I27" s="21" t="s">
        <v>250</v>
      </c>
      <c r="J27" s="28" t="s">
        <v>7</v>
      </c>
      <c r="K27" s="28" t="s">
        <v>7</v>
      </c>
      <c r="L27" s="28" t="s">
        <v>7</v>
      </c>
      <c r="M27" s="28" t="s">
        <v>7</v>
      </c>
      <c r="N27" s="71"/>
    </row>
    <row r="28" spans="1:15" ht="30" customHeight="1" x14ac:dyDescent="0.2">
      <c r="A28" s="115"/>
      <c r="B28" s="149"/>
      <c r="C28" s="115"/>
      <c r="D28" s="115"/>
      <c r="E28" s="44" t="s">
        <v>254</v>
      </c>
      <c r="F28" s="45" t="s">
        <v>7</v>
      </c>
      <c r="G28" s="45" t="s">
        <v>7</v>
      </c>
      <c r="H28" s="39" t="s">
        <v>7</v>
      </c>
      <c r="I28" s="21" t="s">
        <v>111</v>
      </c>
      <c r="J28" s="46" t="s">
        <v>7</v>
      </c>
      <c r="K28" s="46" t="s">
        <v>7</v>
      </c>
      <c r="L28" s="46" t="s">
        <v>7</v>
      </c>
      <c r="M28" s="46" t="s">
        <v>7</v>
      </c>
      <c r="N28" s="68"/>
    </row>
    <row r="29" spans="1:15" ht="76.5" customHeight="1" x14ac:dyDescent="0.2">
      <c r="A29" s="115"/>
      <c r="B29" s="149"/>
      <c r="C29" s="115"/>
      <c r="D29" s="115"/>
      <c r="E29" s="76" t="s">
        <v>270</v>
      </c>
      <c r="F29" s="77" t="s">
        <v>251</v>
      </c>
      <c r="G29" s="78" t="s">
        <v>116</v>
      </c>
      <c r="H29" s="78">
        <v>0</v>
      </c>
      <c r="I29" s="78">
        <v>0</v>
      </c>
      <c r="J29" s="78">
        <v>1</v>
      </c>
      <c r="K29" s="80">
        <v>0</v>
      </c>
      <c r="L29" s="80">
        <v>0</v>
      </c>
      <c r="M29" s="80">
        <v>55000</v>
      </c>
      <c r="N29" s="71"/>
    </row>
    <row r="30" spans="1:15" ht="20.25" customHeight="1" x14ac:dyDescent="0.2">
      <c r="A30" s="115"/>
      <c r="B30" s="149"/>
      <c r="C30" s="115"/>
      <c r="D30" s="115"/>
      <c r="E30" s="57" t="s">
        <v>263</v>
      </c>
      <c r="F30" s="39" t="s">
        <v>7</v>
      </c>
      <c r="G30" s="39" t="s">
        <v>7</v>
      </c>
      <c r="H30" s="39" t="s">
        <v>7</v>
      </c>
      <c r="I30" s="39" t="s">
        <v>7</v>
      </c>
      <c r="J30" s="21" t="s">
        <v>250</v>
      </c>
      <c r="K30" s="28" t="s">
        <v>7</v>
      </c>
      <c r="L30" s="28" t="s">
        <v>7</v>
      </c>
      <c r="M30" s="28" t="s">
        <v>7</v>
      </c>
      <c r="N30" s="68"/>
    </row>
    <row r="31" spans="1:15" ht="55.5" customHeight="1" x14ac:dyDescent="0.2">
      <c r="A31" s="116"/>
      <c r="B31" s="150"/>
      <c r="C31" s="116"/>
      <c r="D31" s="116"/>
      <c r="E31" s="57" t="s">
        <v>255</v>
      </c>
      <c r="F31" s="39" t="s">
        <v>7</v>
      </c>
      <c r="G31" s="39" t="s">
        <v>7</v>
      </c>
      <c r="H31" s="39" t="s">
        <v>7</v>
      </c>
      <c r="I31" s="39" t="s">
        <v>7</v>
      </c>
      <c r="J31" s="21" t="s">
        <v>111</v>
      </c>
      <c r="K31" s="28" t="s">
        <v>7</v>
      </c>
      <c r="L31" s="28" t="s">
        <v>7</v>
      </c>
      <c r="M31" s="28" t="s">
        <v>7</v>
      </c>
      <c r="N31" s="68"/>
    </row>
    <row r="32" spans="1:15" ht="63.75" customHeight="1" x14ac:dyDescent="0.2">
      <c r="A32" s="64">
        <v>1</v>
      </c>
      <c r="B32" s="66" t="s">
        <v>25</v>
      </c>
      <c r="C32" s="64" t="s">
        <v>30</v>
      </c>
      <c r="D32" s="64" t="s">
        <v>99</v>
      </c>
      <c r="E32" s="50" t="s">
        <v>31</v>
      </c>
      <c r="F32" s="51" t="s">
        <v>104</v>
      </c>
      <c r="G32" s="49" t="s">
        <v>116</v>
      </c>
      <c r="H32" s="49">
        <f>H33+H35</f>
        <v>2</v>
      </c>
      <c r="I32" s="49">
        <v>0</v>
      </c>
      <c r="J32" s="49">
        <v>0</v>
      </c>
      <c r="K32" s="42">
        <f>K33+K35</f>
        <v>237195.62</v>
      </c>
      <c r="L32" s="42">
        <f t="shared" ref="L32:M32" si="2">L33+L35</f>
        <v>0</v>
      </c>
      <c r="M32" s="42">
        <f t="shared" si="2"/>
        <v>0</v>
      </c>
      <c r="O32" s="69"/>
    </row>
    <row r="33" spans="1:13" ht="65.25" customHeight="1" x14ac:dyDescent="0.2">
      <c r="A33" s="139">
        <v>1</v>
      </c>
      <c r="B33" s="141" t="s">
        <v>25</v>
      </c>
      <c r="C33" s="114" t="s">
        <v>30</v>
      </c>
      <c r="D33" s="114" t="s">
        <v>99</v>
      </c>
      <c r="E33" s="76" t="s">
        <v>103</v>
      </c>
      <c r="F33" s="77" t="s">
        <v>104</v>
      </c>
      <c r="G33" s="78" t="s">
        <v>116</v>
      </c>
      <c r="H33" s="78">
        <v>1</v>
      </c>
      <c r="I33" s="78">
        <v>0</v>
      </c>
      <c r="J33" s="78">
        <v>0</v>
      </c>
      <c r="K33" s="80">
        <v>174445</v>
      </c>
      <c r="L33" s="80">
        <v>0</v>
      </c>
      <c r="M33" s="80">
        <v>0</v>
      </c>
    </row>
    <row r="34" spans="1:13" ht="31.5" customHeight="1" x14ac:dyDescent="0.2">
      <c r="A34" s="140"/>
      <c r="B34" s="142"/>
      <c r="C34" s="116"/>
      <c r="D34" s="116"/>
      <c r="E34" s="44" t="s">
        <v>273</v>
      </c>
      <c r="F34" s="45" t="s">
        <v>7</v>
      </c>
      <c r="G34" s="45" t="s">
        <v>7</v>
      </c>
      <c r="H34" s="47" t="s">
        <v>108</v>
      </c>
      <c r="I34" s="45" t="s">
        <v>7</v>
      </c>
      <c r="J34" s="45" t="s">
        <v>7</v>
      </c>
      <c r="K34" s="46" t="s">
        <v>7</v>
      </c>
      <c r="L34" s="27" t="s">
        <v>7</v>
      </c>
      <c r="M34" s="27" t="s">
        <v>7</v>
      </c>
    </row>
    <row r="35" spans="1:13" ht="63.75" x14ac:dyDescent="0.2">
      <c r="A35" s="139">
        <v>1</v>
      </c>
      <c r="B35" s="141" t="s">
        <v>25</v>
      </c>
      <c r="C35" s="114" t="s">
        <v>30</v>
      </c>
      <c r="D35" s="114" t="s">
        <v>99</v>
      </c>
      <c r="E35" s="76" t="s">
        <v>102</v>
      </c>
      <c r="F35" s="77" t="s">
        <v>104</v>
      </c>
      <c r="G35" s="78" t="s">
        <v>116</v>
      </c>
      <c r="H35" s="78">
        <v>1</v>
      </c>
      <c r="I35" s="78">
        <v>0</v>
      </c>
      <c r="J35" s="78">
        <v>0</v>
      </c>
      <c r="K35" s="91">
        <v>62750.62</v>
      </c>
      <c r="L35" s="80">
        <v>0</v>
      </c>
      <c r="M35" s="80">
        <v>0</v>
      </c>
    </row>
    <row r="36" spans="1:13" ht="30.75" customHeight="1" x14ac:dyDescent="0.2">
      <c r="A36" s="140"/>
      <c r="B36" s="142"/>
      <c r="C36" s="116"/>
      <c r="D36" s="116"/>
      <c r="E36" s="44" t="s">
        <v>273</v>
      </c>
      <c r="F36" s="45" t="s">
        <v>7</v>
      </c>
      <c r="G36" s="45" t="s">
        <v>7</v>
      </c>
      <c r="H36" s="47" t="s">
        <v>111</v>
      </c>
      <c r="I36" s="45" t="s">
        <v>7</v>
      </c>
      <c r="J36" s="45" t="s">
        <v>7</v>
      </c>
      <c r="K36" s="46" t="s">
        <v>7</v>
      </c>
      <c r="L36" s="27" t="s">
        <v>7</v>
      </c>
      <c r="M36" s="27" t="s">
        <v>7</v>
      </c>
    </row>
    <row r="38" spans="1:13" x14ac:dyDescent="0.2">
      <c r="A38" s="105" t="s">
        <v>271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</row>
  </sheetData>
  <mergeCells count="35"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H4:J4"/>
    <mergeCell ref="K4:K5"/>
    <mergeCell ref="L4:L5"/>
    <mergeCell ref="M4:M5"/>
    <mergeCell ref="A17:A31"/>
    <mergeCell ref="A9:A11"/>
    <mergeCell ref="B9:B11"/>
    <mergeCell ref="C9:C11"/>
    <mergeCell ref="D9:D11"/>
    <mergeCell ref="A38:M38"/>
    <mergeCell ref="D35:D36"/>
    <mergeCell ref="A33:A34"/>
    <mergeCell ref="B33:B34"/>
    <mergeCell ref="A13:A15"/>
    <mergeCell ref="B13:B15"/>
    <mergeCell ref="C13:C15"/>
    <mergeCell ref="D13:D15"/>
    <mergeCell ref="D33:D34"/>
    <mergeCell ref="C33:C34"/>
    <mergeCell ref="A35:A36"/>
    <mergeCell ref="B35:B36"/>
    <mergeCell ref="C35:C36"/>
    <mergeCell ref="D17:D31"/>
    <mergeCell ref="C17:C31"/>
    <mergeCell ref="B17:B31"/>
  </mergeCells>
  <printOptions horizontalCentered="1"/>
  <pageMargins left="0.25" right="0.25" top="0.75" bottom="0.75" header="0.3" footer="0.3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22"/>
  <sheetViews>
    <sheetView topLeftCell="A14" zoomScale="120" zoomScaleNormal="120" workbookViewId="0">
      <selection sqref="A1:M22"/>
    </sheetView>
  </sheetViews>
  <sheetFormatPr defaultRowHeight="12.75" x14ac:dyDescent="0.2"/>
  <cols>
    <col min="1" max="3" width="9.140625" style="15"/>
    <col min="4" max="4" width="12.7109375" style="15" customWidth="1"/>
    <col min="5" max="5" width="37" style="15" customWidth="1"/>
    <col min="6" max="6" width="22.140625" style="15" customWidth="1"/>
    <col min="7" max="7" width="9" style="15" customWidth="1"/>
    <col min="8" max="8" width="12.42578125" style="15" customWidth="1"/>
    <col min="9" max="10" width="11.85546875" style="15" customWidth="1"/>
    <col min="11" max="11" width="14.7109375" style="15" customWidth="1"/>
    <col min="12" max="12" width="12.28515625" style="15" customWidth="1"/>
    <col min="13" max="13" width="15.5703125" style="15" customWidth="1"/>
    <col min="14" max="14" width="36.42578125" style="15" customWidth="1"/>
    <col min="15" max="15" width="9.140625" style="15"/>
    <col min="16" max="16" width="14.85546875" style="15" customWidth="1"/>
    <col min="17" max="16384" width="9.140625" style="15"/>
  </cols>
  <sheetData>
    <row r="1" spans="1:16" ht="48" customHeight="1" x14ac:dyDescent="0.2">
      <c r="A1" s="120" t="s">
        <v>32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ht="42.75" customHeight="1" x14ac:dyDescent="0.2">
      <c r="A3" s="122" t="s">
        <v>8</v>
      </c>
      <c r="B3" s="122" t="s">
        <v>0</v>
      </c>
      <c r="C3" s="122" t="s">
        <v>1</v>
      </c>
      <c r="D3" s="123" t="s">
        <v>2</v>
      </c>
      <c r="E3" s="122" t="s">
        <v>3</v>
      </c>
      <c r="F3" s="122" t="s">
        <v>4</v>
      </c>
      <c r="G3" s="122"/>
      <c r="H3" s="122"/>
      <c r="I3" s="122"/>
      <c r="J3" s="122"/>
      <c r="K3" s="122" t="s">
        <v>9</v>
      </c>
      <c r="L3" s="122"/>
      <c r="M3" s="122"/>
    </row>
    <row r="4" spans="1:16" ht="17.25" customHeight="1" x14ac:dyDescent="0.2">
      <c r="A4" s="122"/>
      <c r="B4" s="122"/>
      <c r="C4" s="122"/>
      <c r="D4" s="123"/>
      <c r="E4" s="122"/>
      <c r="F4" s="122" t="s">
        <v>75</v>
      </c>
      <c r="G4" s="122" t="s">
        <v>5</v>
      </c>
      <c r="H4" s="122" t="s">
        <v>6</v>
      </c>
      <c r="I4" s="122"/>
      <c r="J4" s="122"/>
      <c r="K4" s="122" t="s">
        <v>14</v>
      </c>
      <c r="L4" s="122" t="s">
        <v>15</v>
      </c>
      <c r="M4" s="122" t="s">
        <v>16</v>
      </c>
    </row>
    <row r="5" spans="1:16" ht="34.5" customHeight="1" x14ac:dyDescent="0.2">
      <c r="A5" s="122"/>
      <c r="B5" s="122"/>
      <c r="C5" s="122"/>
      <c r="D5" s="123"/>
      <c r="E5" s="122"/>
      <c r="F5" s="122"/>
      <c r="G5" s="122"/>
      <c r="H5" s="59" t="s">
        <v>14</v>
      </c>
      <c r="I5" s="59" t="s">
        <v>15</v>
      </c>
      <c r="J5" s="59" t="s">
        <v>16</v>
      </c>
      <c r="K5" s="122"/>
      <c r="L5" s="122"/>
      <c r="M5" s="122"/>
    </row>
    <row r="6" spans="1:16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9</v>
      </c>
      <c r="J6" s="60">
        <v>10</v>
      </c>
      <c r="K6" s="60">
        <v>11</v>
      </c>
      <c r="L6" s="60">
        <v>12</v>
      </c>
      <c r="M6" s="60">
        <v>13</v>
      </c>
    </row>
    <row r="7" spans="1:16" ht="26.25" customHeight="1" x14ac:dyDescent="0.2">
      <c r="A7" s="60"/>
      <c r="B7" s="13" t="s">
        <v>7</v>
      </c>
      <c r="C7" s="13" t="s">
        <v>7</v>
      </c>
      <c r="D7" s="13" t="s">
        <v>7</v>
      </c>
      <c r="E7" s="14" t="s">
        <v>117</v>
      </c>
      <c r="F7" s="13" t="s">
        <v>7</v>
      </c>
      <c r="G7" s="13" t="s">
        <v>7</v>
      </c>
      <c r="H7" s="13" t="s">
        <v>7</v>
      </c>
      <c r="I7" s="13" t="s">
        <v>7</v>
      </c>
      <c r="J7" s="13" t="s">
        <v>7</v>
      </c>
      <c r="K7" s="12">
        <f>K9+K12</f>
        <v>934106.66</v>
      </c>
      <c r="L7" s="12">
        <f>L9+L12</f>
        <v>1750207.94</v>
      </c>
      <c r="M7" s="12">
        <f t="shared" ref="M7" si="0">M9+M12</f>
        <v>1718253.17</v>
      </c>
      <c r="P7" s="38"/>
    </row>
    <row r="8" spans="1:16" ht="52.5" customHeight="1" x14ac:dyDescent="0.2">
      <c r="A8" s="10">
        <v>1</v>
      </c>
      <c r="B8" s="10" t="s">
        <v>33</v>
      </c>
      <c r="C8" s="29">
        <v>47255</v>
      </c>
      <c r="D8" s="5" t="s">
        <v>7</v>
      </c>
      <c r="E8" s="16" t="s">
        <v>114</v>
      </c>
      <c r="F8" s="8" t="s">
        <v>259</v>
      </c>
      <c r="G8" s="5" t="s">
        <v>116</v>
      </c>
      <c r="H8" s="5">
        <v>0</v>
      </c>
      <c r="I8" s="5">
        <v>0</v>
      </c>
      <c r="J8" s="9">
        <v>1725</v>
      </c>
      <c r="K8" s="17">
        <f>K9</f>
        <v>721521.06</v>
      </c>
      <c r="L8" s="17">
        <f t="shared" ref="L8:M8" si="1">L9</f>
        <v>1725392.26</v>
      </c>
      <c r="M8" s="17">
        <f t="shared" si="1"/>
        <v>1567714.06</v>
      </c>
    </row>
    <row r="9" spans="1:16" ht="49.5" customHeight="1" x14ac:dyDescent="0.2">
      <c r="A9" s="108">
        <v>1</v>
      </c>
      <c r="B9" s="111" t="s">
        <v>33</v>
      </c>
      <c r="C9" s="117">
        <v>47255</v>
      </c>
      <c r="D9" s="133" t="s">
        <v>99</v>
      </c>
      <c r="E9" s="81" t="s">
        <v>34</v>
      </c>
      <c r="F9" s="82" t="s">
        <v>259</v>
      </c>
      <c r="G9" s="83" t="s">
        <v>116</v>
      </c>
      <c r="H9" s="84" t="s">
        <v>7</v>
      </c>
      <c r="I9" s="84" t="s">
        <v>7</v>
      </c>
      <c r="J9" s="84">
        <v>1725</v>
      </c>
      <c r="K9" s="85">
        <v>721521.06</v>
      </c>
      <c r="L9" s="85">
        <v>1725392.26</v>
      </c>
      <c r="M9" s="85">
        <v>1567714.06</v>
      </c>
    </row>
    <row r="10" spans="1:16" ht="25.5" x14ac:dyDescent="0.2">
      <c r="A10" s="109"/>
      <c r="B10" s="112"/>
      <c r="C10" s="118"/>
      <c r="D10" s="134"/>
      <c r="E10" s="30" t="s">
        <v>98</v>
      </c>
      <c r="F10" s="31" t="s">
        <v>7</v>
      </c>
      <c r="G10" s="31" t="s">
        <v>7</v>
      </c>
      <c r="H10" s="93" t="s">
        <v>272</v>
      </c>
      <c r="I10" s="32" t="s">
        <v>7</v>
      </c>
      <c r="J10" s="32" t="s">
        <v>7</v>
      </c>
      <c r="K10" s="33" t="s">
        <v>7</v>
      </c>
      <c r="L10" s="33" t="s">
        <v>7</v>
      </c>
      <c r="M10" s="33" t="s">
        <v>7</v>
      </c>
    </row>
    <row r="11" spans="1:16" ht="15" customHeight="1" x14ac:dyDescent="0.2">
      <c r="A11" s="110"/>
      <c r="B11" s="113"/>
      <c r="C11" s="119"/>
      <c r="D11" s="135"/>
      <c r="E11" s="30" t="s">
        <v>110</v>
      </c>
      <c r="F11" s="31" t="s">
        <v>7</v>
      </c>
      <c r="G11" s="31" t="s">
        <v>7</v>
      </c>
      <c r="H11" s="31" t="s">
        <v>7</v>
      </c>
      <c r="I11" s="31" t="s">
        <v>7</v>
      </c>
      <c r="J11" s="34" t="s">
        <v>111</v>
      </c>
      <c r="K11" s="33" t="s">
        <v>7</v>
      </c>
      <c r="L11" s="33" t="s">
        <v>7</v>
      </c>
      <c r="M11" s="33" t="s">
        <v>7</v>
      </c>
    </row>
    <row r="12" spans="1:16" ht="82.5" customHeight="1" x14ac:dyDescent="0.2">
      <c r="A12" s="10">
        <v>1</v>
      </c>
      <c r="B12" s="11" t="s">
        <v>33</v>
      </c>
      <c r="C12" s="29">
        <v>67222</v>
      </c>
      <c r="D12" s="5" t="s">
        <v>7</v>
      </c>
      <c r="E12" s="6" t="s">
        <v>31</v>
      </c>
      <c r="F12" s="8" t="s">
        <v>118</v>
      </c>
      <c r="G12" s="5" t="s">
        <v>116</v>
      </c>
      <c r="H12" s="9">
        <f t="shared" ref="H12:M12" si="2">H13+H17</f>
        <v>1</v>
      </c>
      <c r="I12" s="9">
        <f t="shared" si="2"/>
        <v>0</v>
      </c>
      <c r="J12" s="9">
        <f t="shared" si="2"/>
        <v>1</v>
      </c>
      <c r="K12" s="7">
        <f t="shared" si="2"/>
        <v>212585.60000000001</v>
      </c>
      <c r="L12" s="7">
        <f t="shared" si="2"/>
        <v>24815.68</v>
      </c>
      <c r="M12" s="7">
        <f t="shared" si="2"/>
        <v>150539.10999999999</v>
      </c>
    </row>
    <row r="13" spans="1:16" ht="68.25" customHeight="1" x14ac:dyDescent="0.2">
      <c r="A13" s="108">
        <v>1</v>
      </c>
      <c r="B13" s="151" t="s">
        <v>33</v>
      </c>
      <c r="C13" s="137">
        <v>67222</v>
      </c>
      <c r="D13" s="108" t="s">
        <v>106</v>
      </c>
      <c r="E13" s="81" t="s">
        <v>102</v>
      </c>
      <c r="F13" s="82" t="s">
        <v>104</v>
      </c>
      <c r="G13" s="83" t="s">
        <v>116</v>
      </c>
      <c r="H13" s="84">
        <v>1</v>
      </c>
      <c r="I13" s="84">
        <v>0</v>
      </c>
      <c r="J13" s="84">
        <v>0</v>
      </c>
      <c r="K13" s="80">
        <v>212585.60000000001</v>
      </c>
      <c r="L13" s="85">
        <v>0</v>
      </c>
      <c r="M13" s="85">
        <v>0</v>
      </c>
    </row>
    <row r="14" spans="1:16" ht="41.25" customHeight="1" x14ac:dyDescent="0.2">
      <c r="A14" s="109"/>
      <c r="B14" s="152"/>
      <c r="C14" s="154"/>
      <c r="D14" s="109"/>
      <c r="E14" s="30" t="s">
        <v>274</v>
      </c>
      <c r="F14" s="31" t="s">
        <v>7</v>
      </c>
      <c r="G14" s="31" t="s">
        <v>7</v>
      </c>
      <c r="H14" s="32" t="s">
        <v>108</v>
      </c>
      <c r="I14" s="33" t="s">
        <v>7</v>
      </c>
      <c r="J14" s="33" t="s">
        <v>7</v>
      </c>
      <c r="K14" s="33" t="s">
        <v>7</v>
      </c>
      <c r="L14" s="33" t="s">
        <v>7</v>
      </c>
      <c r="M14" s="33" t="s">
        <v>7</v>
      </c>
    </row>
    <row r="15" spans="1:16" ht="33.75" customHeight="1" x14ac:dyDescent="0.2">
      <c r="A15" s="109"/>
      <c r="B15" s="152"/>
      <c r="C15" s="154"/>
      <c r="D15" s="109"/>
      <c r="E15" s="30" t="s">
        <v>256</v>
      </c>
      <c r="F15" s="31" t="s">
        <v>7</v>
      </c>
      <c r="G15" s="31" t="s">
        <v>7</v>
      </c>
      <c r="H15" s="34" t="s">
        <v>111</v>
      </c>
      <c r="I15" s="33" t="s">
        <v>7</v>
      </c>
      <c r="J15" s="33" t="s">
        <v>7</v>
      </c>
      <c r="K15" s="33" t="s">
        <v>7</v>
      </c>
      <c r="L15" s="33" t="s">
        <v>7</v>
      </c>
      <c r="M15" s="33" t="s">
        <v>7</v>
      </c>
    </row>
    <row r="16" spans="1:16" ht="29.25" customHeight="1" x14ac:dyDescent="0.2">
      <c r="A16" s="110"/>
      <c r="B16" s="153"/>
      <c r="C16" s="138"/>
      <c r="D16" s="110"/>
      <c r="E16" s="30" t="s">
        <v>273</v>
      </c>
      <c r="F16" s="31" t="s">
        <v>7</v>
      </c>
      <c r="G16" s="31" t="s">
        <v>7</v>
      </c>
      <c r="H16" s="34" t="s">
        <v>111</v>
      </c>
      <c r="I16" s="33" t="s">
        <v>7</v>
      </c>
      <c r="J16" s="33" t="s">
        <v>7</v>
      </c>
      <c r="K16" s="33" t="s">
        <v>7</v>
      </c>
      <c r="L16" s="33" t="s">
        <v>7</v>
      </c>
      <c r="M16" s="33" t="s">
        <v>7</v>
      </c>
    </row>
    <row r="17" spans="1:14" ht="69" customHeight="1" x14ac:dyDescent="0.2">
      <c r="A17" s="108">
        <v>1</v>
      </c>
      <c r="B17" s="151" t="s">
        <v>33</v>
      </c>
      <c r="C17" s="137">
        <v>67222</v>
      </c>
      <c r="D17" s="123" t="s">
        <v>107</v>
      </c>
      <c r="E17" s="81" t="s">
        <v>105</v>
      </c>
      <c r="F17" s="82" t="s">
        <v>104</v>
      </c>
      <c r="G17" s="83" t="s">
        <v>116</v>
      </c>
      <c r="H17" s="84">
        <v>0</v>
      </c>
      <c r="I17" s="84">
        <v>0</v>
      </c>
      <c r="J17" s="84">
        <v>1</v>
      </c>
      <c r="K17" s="85">
        <v>0</v>
      </c>
      <c r="L17" s="85">
        <v>24815.68</v>
      </c>
      <c r="M17" s="80">
        <v>150539.10999999999</v>
      </c>
    </row>
    <row r="18" spans="1:14" ht="40.5" customHeight="1" x14ac:dyDescent="0.2">
      <c r="A18" s="109"/>
      <c r="B18" s="152"/>
      <c r="C18" s="154"/>
      <c r="D18" s="123"/>
      <c r="E18" s="30" t="s">
        <v>275</v>
      </c>
      <c r="F18" s="31" t="s">
        <v>7</v>
      </c>
      <c r="G18" s="31" t="s">
        <v>7</v>
      </c>
      <c r="H18" s="33" t="s">
        <v>7</v>
      </c>
      <c r="I18" s="90" t="s">
        <v>108</v>
      </c>
      <c r="J18" s="33" t="s">
        <v>7</v>
      </c>
      <c r="K18" s="33" t="s">
        <v>7</v>
      </c>
      <c r="L18" s="33" t="s">
        <v>7</v>
      </c>
      <c r="M18" s="33" t="s">
        <v>7</v>
      </c>
      <c r="N18" s="88"/>
    </row>
    <row r="19" spans="1:14" ht="30.75" customHeight="1" x14ac:dyDescent="0.2">
      <c r="A19" s="109"/>
      <c r="B19" s="152"/>
      <c r="C19" s="154"/>
      <c r="D19" s="123"/>
      <c r="E19" s="30" t="s">
        <v>276</v>
      </c>
      <c r="F19" s="31" t="s">
        <v>7</v>
      </c>
      <c r="G19" s="31" t="s">
        <v>7</v>
      </c>
      <c r="H19" s="33" t="s">
        <v>7</v>
      </c>
      <c r="I19" s="90" t="s">
        <v>272</v>
      </c>
      <c r="J19" s="33" t="s">
        <v>7</v>
      </c>
      <c r="K19" s="33" t="s">
        <v>7</v>
      </c>
      <c r="L19" s="33" t="s">
        <v>7</v>
      </c>
      <c r="M19" s="33" t="s">
        <v>7</v>
      </c>
      <c r="N19" s="88"/>
    </row>
    <row r="20" spans="1:14" ht="40.5" customHeight="1" x14ac:dyDescent="0.2">
      <c r="A20" s="109"/>
      <c r="B20" s="152"/>
      <c r="C20" s="154"/>
      <c r="D20" s="123"/>
      <c r="E20" s="30" t="s">
        <v>277</v>
      </c>
      <c r="F20" s="31" t="s">
        <v>7</v>
      </c>
      <c r="G20" s="31" t="s">
        <v>7</v>
      </c>
      <c r="H20" s="33" t="s">
        <v>7</v>
      </c>
      <c r="I20" s="90"/>
      <c r="J20" s="90" t="s">
        <v>108</v>
      </c>
      <c r="K20" s="33" t="s">
        <v>7</v>
      </c>
      <c r="L20" s="33" t="s">
        <v>7</v>
      </c>
      <c r="M20" s="33" t="s">
        <v>7</v>
      </c>
      <c r="N20" s="88"/>
    </row>
    <row r="21" spans="1:14" ht="28.5" customHeight="1" x14ac:dyDescent="0.2">
      <c r="A21" s="109"/>
      <c r="B21" s="152"/>
      <c r="C21" s="154"/>
      <c r="D21" s="123"/>
      <c r="E21" s="30" t="s">
        <v>256</v>
      </c>
      <c r="F21" s="31" t="s">
        <v>7</v>
      </c>
      <c r="G21" s="31" t="s">
        <v>7</v>
      </c>
      <c r="H21" s="33" t="s">
        <v>7</v>
      </c>
      <c r="I21" s="33" t="s">
        <v>7</v>
      </c>
      <c r="J21" s="90" t="s">
        <v>272</v>
      </c>
      <c r="K21" s="33" t="s">
        <v>7</v>
      </c>
      <c r="L21" s="33" t="s">
        <v>7</v>
      </c>
      <c r="M21" s="33" t="s">
        <v>7</v>
      </c>
    </row>
    <row r="22" spans="1:14" ht="27.75" customHeight="1" x14ac:dyDescent="0.2">
      <c r="A22" s="110"/>
      <c r="B22" s="153"/>
      <c r="C22" s="138"/>
      <c r="D22" s="123"/>
      <c r="E22" s="2" t="s">
        <v>278</v>
      </c>
      <c r="F22" s="60" t="s">
        <v>7</v>
      </c>
      <c r="G22" s="60" t="s">
        <v>7</v>
      </c>
      <c r="H22" s="60" t="s">
        <v>7</v>
      </c>
      <c r="I22" s="60" t="s">
        <v>7</v>
      </c>
      <c r="J22" s="90" t="s">
        <v>272</v>
      </c>
      <c r="K22" s="3" t="s">
        <v>7</v>
      </c>
      <c r="L22" s="3" t="s">
        <v>7</v>
      </c>
      <c r="M22" s="3" t="s">
        <v>7</v>
      </c>
    </row>
  </sheetData>
  <mergeCells count="26">
    <mergeCell ref="D9:D11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H4:J4"/>
    <mergeCell ref="K4:K5"/>
    <mergeCell ref="L4:L5"/>
    <mergeCell ref="M4:M5"/>
    <mergeCell ref="A9:A11"/>
    <mergeCell ref="D13:D16"/>
    <mergeCell ref="A17:A22"/>
    <mergeCell ref="B17:B22"/>
    <mergeCell ref="C17:C22"/>
    <mergeCell ref="D17:D22"/>
    <mergeCell ref="B9:B11"/>
    <mergeCell ref="C9:C11"/>
    <mergeCell ref="A13:A16"/>
    <mergeCell ref="B13:B16"/>
    <mergeCell ref="C13:C16"/>
  </mergeCells>
  <phoneticPr fontId="12" type="noConversion"/>
  <printOptions horizontalCentered="1"/>
  <pageMargins left="0.25" right="0.25" top="0.75" bottom="0.75" header="0.3" footer="0.3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  <pageSetUpPr fitToPage="1"/>
  </sheetPr>
  <dimension ref="A1:O74"/>
  <sheetViews>
    <sheetView zoomScale="120" zoomScaleNormal="120" workbookViewId="0">
      <selection sqref="A1:M74"/>
    </sheetView>
  </sheetViews>
  <sheetFormatPr defaultRowHeight="12.75" x14ac:dyDescent="0.2"/>
  <cols>
    <col min="1" max="3" width="9.140625" style="15"/>
    <col min="4" max="4" width="27.7109375" style="15" customWidth="1"/>
    <col min="5" max="5" width="55.42578125" style="15" customWidth="1"/>
    <col min="6" max="6" width="34.42578125" style="15" customWidth="1"/>
    <col min="7" max="10" width="9" style="15" customWidth="1"/>
    <col min="11" max="11" width="14" style="15" customWidth="1"/>
    <col min="12" max="12" width="14.140625" style="15" customWidth="1"/>
    <col min="13" max="13" width="14.28515625" style="15" customWidth="1"/>
    <col min="14" max="14" width="17.7109375" style="15" customWidth="1"/>
    <col min="15" max="15" width="16.140625" style="15" customWidth="1"/>
    <col min="16" max="16384" width="9.140625" style="15"/>
  </cols>
  <sheetData>
    <row r="1" spans="1:15" ht="48" customHeight="1" x14ac:dyDescent="0.2">
      <c r="A1" s="165" t="s">
        <v>35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5" x14ac:dyDescent="0.2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5" ht="107.25" customHeight="1" x14ac:dyDescent="0.2">
      <c r="A3" s="155" t="s">
        <v>8</v>
      </c>
      <c r="B3" s="155" t="s">
        <v>0</v>
      </c>
      <c r="C3" s="155" t="s">
        <v>1</v>
      </c>
      <c r="D3" s="155" t="s">
        <v>2</v>
      </c>
      <c r="E3" s="155" t="s">
        <v>10</v>
      </c>
      <c r="F3" s="155" t="s">
        <v>11</v>
      </c>
      <c r="G3" s="155"/>
      <c r="H3" s="155"/>
      <c r="I3" s="155"/>
      <c r="J3" s="155"/>
      <c r="K3" s="155" t="s">
        <v>13</v>
      </c>
      <c r="L3" s="155"/>
      <c r="M3" s="155"/>
    </row>
    <row r="4" spans="1:15" ht="17.25" customHeight="1" x14ac:dyDescent="0.2">
      <c r="A4" s="155"/>
      <c r="B4" s="155"/>
      <c r="C4" s="155"/>
      <c r="D4" s="155"/>
      <c r="E4" s="155"/>
      <c r="F4" s="155" t="s">
        <v>75</v>
      </c>
      <c r="G4" s="155" t="s">
        <v>5</v>
      </c>
      <c r="H4" s="155" t="s">
        <v>12</v>
      </c>
      <c r="I4" s="155"/>
      <c r="J4" s="155"/>
      <c r="K4" s="155" t="s">
        <v>14</v>
      </c>
      <c r="L4" s="155" t="s">
        <v>15</v>
      </c>
      <c r="M4" s="155" t="s">
        <v>16</v>
      </c>
    </row>
    <row r="5" spans="1:15" ht="34.5" customHeight="1" x14ac:dyDescent="0.2">
      <c r="A5" s="155"/>
      <c r="B5" s="155"/>
      <c r="C5" s="155"/>
      <c r="D5" s="155"/>
      <c r="E5" s="155"/>
      <c r="F5" s="155"/>
      <c r="G5" s="155"/>
      <c r="H5" s="101" t="s">
        <v>14</v>
      </c>
      <c r="I5" s="101" t="s">
        <v>15</v>
      </c>
      <c r="J5" s="101" t="s">
        <v>16</v>
      </c>
      <c r="K5" s="155"/>
      <c r="L5" s="155"/>
      <c r="M5" s="155"/>
    </row>
    <row r="6" spans="1:15" x14ac:dyDescent="0.2">
      <c r="A6" s="101">
        <v>1</v>
      </c>
      <c r="B6" s="101">
        <v>2</v>
      </c>
      <c r="C6" s="101">
        <v>3</v>
      </c>
      <c r="D6" s="101">
        <v>4</v>
      </c>
      <c r="E6" s="101">
        <v>5</v>
      </c>
      <c r="F6" s="101">
        <v>6</v>
      </c>
      <c r="G6" s="101">
        <v>7</v>
      </c>
      <c r="H6" s="101">
        <v>8</v>
      </c>
      <c r="I6" s="101">
        <v>9</v>
      </c>
      <c r="J6" s="101">
        <v>10</v>
      </c>
      <c r="K6" s="101">
        <v>11</v>
      </c>
      <c r="L6" s="101">
        <v>12</v>
      </c>
      <c r="M6" s="101">
        <v>13</v>
      </c>
    </row>
    <row r="7" spans="1:15" ht="26.25" customHeight="1" x14ac:dyDescent="0.2">
      <c r="A7" s="101"/>
      <c r="B7" s="48" t="s">
        <v>7</v>
      </c>
      <c r="C7" s="48" t="s">
        <v>7</v>
      </c>
      <c r="D7" s="48" t="s">
        <v>7</v>
      </c>
      <c r="E7" s="14" t="s">
        <v>117</v>
      </c>
      <c r="F7" s="48" t="s">
        <v>7</v>
      </c>
      <c r="G7" s="48" t="s">
        <v>7</v>
      </c>
      <c r="H7" s="48" t="s">
        <v>7</v>
      </c>
      <c r="I7" s="48" t="s">
        <v>7</v>
      </c>
      <c r="J7" s="48" t="s">
        <v>7</v>
      </c>
      <c r="K7" s="12">
        <f>K8+K9+K13+K74</f>
        <v>4524055.3409099998</v>
      </c>
      <c r="L7" s="12">
        <f>L8+L9+L13+L74</f>
        <v>4695333.4015899999</v>
      </c>
      <c r="M7" s="12">
        <f>M8+M9+M13+M74</f>
        <v>4859076.6117200004</v>
      </c>
    </row>
    <row r="8" spans="1:15" ht="31.5" customHeight="1" x14ac:dyDescent="0.2">
      <c r="A8" s="49">
        <v>2</v>
      </c>
      <c r="B8" s="23" t="s">
        <v>17</v>
      </c>
      <c r="C8" s="49" t="s">
        <v>36</v>
      </c>
      <c r="D8" s="49" t="s">
        <v>77</v>
      </c>
      <c r="E8" s="50" t="s">
        <v>37</v>
      </c>
      <c r="F8" s="51" t="s">
        <v>79</v>
      </c>
      <c r="G8" s="49" t="s">
        <v>76</v>
      </c>
      <c r="H8" s="52">
        <v>26000</v>
      </c>
      <c r="I8" s="52">
        <v>26100</v>
      </c>
      <c r="J8" s="52">
        <v>26200</v>
      </c>
      <c r="K8" s="91">
        <v>4264075.6685699997</v>
      </c>
      <c r="L8" s="42">
        <v>4441319.3256000001</v>
      </c>
      <c r="M8" s="42">
        <v>4611827.3056100002</v>
      </c>
    </row>
    <row r="9" spans="1:15" ht="79.5" customHeight="1" x14ac:dyDescent="0.2">
      <c r="A9" s="49">
        <v>2</v>
      </c>
      <c r="B9" s="23" t="s">
        <v>17</v>
      </c>
      <c r="C9" s="49" t="s">
        <v>38</v>
      </c>
      <c r="D9" s="49" t="s">
        <v>77</v>
      </c>
      <c r="E9" s="50" t="s">
        <v>39</v>
      </c>
      <c r="F9" s="51" t="s">
        <v>128</v>
      </c>
      <c r="G9" s="49" t="s">
        <v>78</v>
      </c>
      <c r="H9" s="94">
        <v>2</v>
      </c>
      <c r="I9" s="52">
        <v>0</v>
      </c>
      <c r="J9" s="52">
        <v>0</v>
      </c>
      <c r="K9" s="42">
        <f>SUM(K10:K12)</f>
        <v>6394.9</v>
      </c>
      <c r="L9" s="42">
        <v>0</v>
      </c>
      <c r="M9" s="42">
        <v>0</v>
      </c>
      <c r="N9" s="102">
        <v>6394.9</v>
      </c>
    </row>
    <row r="10" spans="1:15" ht="38.25" customHeight="1" x14ac:dyDescent="0.2">
      <c r="A10" s="139">
        <v>2</v>
      </c>
      <c r="B10" s="141" t="s">
        <v>17</v>
      </c>
      <c r="C10" s="139" t="s">
        <v>38</v>
      </c>
      <c r="D10" s="39" t="s">
        <v>149</v>
      </c>
      <c r="E10" s="53" t="s">
        <v>39</v>
      </c>
      <c r="F10" s="54" t="s">
        <v>217</v>
      </c>
      <c r="G10" s="39" t="s">
        <v>119</v>
      </c>
      <c r="H10" s="55">
        <v>1</v>
      </c>
      <c r="I10" s="55">
        <v>0</v>
      </c>
      <c r="J10" s="55">
        <v>0</v>
      </c>
      <c r="K10" s="28">
        <v>4476.9939999999997</v>
      </c>
      <c r="L10" s="28">
        <v>0</v>
      </c>
      <c r="M10" s="28">
        <v>0</v>
      </c>
      <c r="N10" s="38"/>
    </row>
    <row r="11" spans="1:15" ht="39" customHeight="1" x14ac:dyDescent="0.2">
      <c r="A11" s="140"/>
      <c r="B11" s="142"/>
      <c r="C11" s="140"/>
      <c r="D11" s="39" t="s">
        <v>150</v>
      </c>
      <c r="E11" s="53" t="s">
        <v>39</v>
      </c>
      <c r="F11" s="54" t="s">
        <v>217</v>
      </c>
      <c r="G11" s="39" t="s">
        <v>119</v>
      </c>
      <c r="H11" s="55">
        <v>1</v>
      </c>
      <c r="I11" s="55">
        <v>0</v>
      </c>
      <c r="J11" s="55">
        <v>0</v>
      </c>
      <c r="K11" s="28">
        <v>1160.9949999999999</v>
      </c>
      <c r="L11" s="28">
        <v>0</v>
      </c>
      <c r="M11" s="28">
        <v>0</v>
      </c>
    </row>
    <row r="12" spans="1:15" ht="39" customHeight="1" x14ac:dyDescent="0.2">
      <c r="A12" s="98"/>
      <c r="B12" s="100"/>
      <c r="C12" s="98"/>
      <c r="D12" s="39" t="s">
        <v>283</v>
      </c>
      <c r="E12" s="53" t="s">
        <v>39</v>
      </c>
      <c r="F12" s="54" t="s">
        <v>217</v>
      </c>
      <c r="G12" s="39" t="s">
        <v>119</v>
      </c>
      <c r="H12" s="55">
        <v>0</v>
      </c>
      <c r="I12" s="55">
        <v>0</v>
      </c>
      <c r="J12" s="55">
        <v>0</v>
      </c>
      <c r="K12" s="28">
        <v>756.91100000000006</v>
      </c>
      <c r="L12" s="28">
        <v>0</v>
      </c>
      <c r="M12" s="28">
        <v>0</v>
      </c>
    </row>
    <row r="13" spans="1:15" ht="76.5" customHeight="1" x14ac:dyDescent="0.2">
      <c r="A13" s="49">
        <v>2</v>
      </c>
      <c r="B13" s="23" t="s">
        <v>17</v>
      </c>
      <c r="C13" s="49" t="s">
        <v>38</v>
      </c>
      <c r="D13" s="49" t="s">
        <v>77</v>
      </c>
      <c r="E13" s="50" t="s">
        <v>39</v>
      </c>
      <c r="F13" s="51" t="s">
        <v>93</v>
      </c>
      <c r="G13" s="49" t="s">
        <v>78</v>
      </c>
      <c r="H13" s="94">
        <f>SUM(H14:H73)</f>
        <v>59</v>
      </c>
      <c r="I13" s="52">
        <v>39</v>
      </c>
      <c r="J13" s="52">
        <v>39</v>
      </c>
      <c r="K13" s="42">
        <f>SUM(K14:K73)</f>
        <v>221677.01892000006</v>
      </c>
      <c r="L13" s="42">
        <f t="shared" ref="L13" si="0">SUM(L14:L73)</f>
        <v>222106.32256999999</v>
      </c>
      <c r="M13" s="42">
        <f>SUM(M14:M73)</f>
        <v>215341.55269000001</v>
      </c>
      <c r="N13" s="102">
        <v>221677.02</v>
      </c>
      <c r="O13" s="38"/>
    </row>
    <row r="14" spans="1:15" ht="39.75" customHeight="1" x14ac:dyDescent="0.2">
      <c r="A14" s="97">
        <v>2</v>
      </c>
      <c r="B14" s="99" t="s">
        <v>17</v>
      </c>
      <c r="C14" s="97" t="s">
        <v>38</v>
      </c>
      <c r="D14" s="39" t="s">
        <v>151</v>
      </c>
      <c r="E14" s="53" t="s">
        <v>39</v>
      </c>
      <c r="F14" s="54" t="s">
        <v>217</v>
      </c>
      <c r="G14" s="39" t="s">
        <v>119</v>
      </c>
      <c r="H14" s="55">
        <v>1</v>
      </c>
      <c r="I14" s="55">
        <v>0</v>
      </c>
      <c r="J14" s="55">
        <v>0</v>
      </c>
      <c r="K14" s="28">
        <v>523.41</v>
      </c>
      <c r="L14" s="28">
        <v>0</v>
      </c>
      <c r="M14" s="28">
        <v>0</v>
      </c>
      <c r="N14" s="38"/>
      <c r="O14" s="38"/>
    </row>
    <row r="15" spans="1:15" ht="41.25" customHeight="1" x14ac:dyDescent="0.2">
      <c r="A15" s="97">
        <v>2</v>
      </c>
      <c r="B15" s="99" t="s">
        <v>17</v>
      </c>
      <c r="C15" s="97" t="s">
        <v>38</v>
      </c>
      <c r="D15" s="39" t="s">
        <v>152</v>
      </c>
      <c r="E15" s="53" t="s">
        <v>39</v>
      </c>
      <c r="F15" s="54" t="s">
        <v>217</v>
      </c>
      <c r="G15" s="39" t="s">
        <v>119</v>
      </c>
      <c r="H15" s="55">
        <v>1</v>
      </c>
      <c r="I15" s="55">
        <v>0</v>
      </c>
      <c r="J15" s="55">
        <v>0</v>
      </c>
      <c r="K15" s="28">
        <v>10176.87118</v>
      </c>
      <c r="L15" s="28">
        <v>0</v>
      </c>
      <c r="M15" s="28">
        <v>0</v>
      </c>
      <c r="O15" s="38"/>
    </row>
    <row r="16" spans="1:15" ht="39.75" customHeight="1" x14ac:dyDescent="0.2">
      <c r="A16" s="97">
        <v>2</v>
      </c>
      <c r="B16" s="99" t="s">
        <v>17</v>
      </c>
      <c r="C16" s="97" t="s">
        <v>38</v>
      </c>
      <c r="D16" s="39" t="s">
        <v>153</v>
      </c>
      <c r="E16" s="53" t="s">
        <v>39</v>
      </c>
      <c r="F16" s="54" t="s">
        <v>217</v>
      </c>
      <c r="G16" s="39" t="s">
        <v>119</v>
      </c>
      <c r="H16" s="55">
        <v>1</v>
      </c>
      <c r="I16" s="55">
        <v>0</v>
      </c>
      <c r="J16" s="55">
        <v>0</v>
      </c>
      <c r="K16" s="28">
        <v>725.57399999999996</v>
      </c>
      <c r="L16" s="28">
        <v>0</v>
      </c>
      <c r="M16" s="28">
        <v>0</v>
      </c>
    </row>
    <row r="17" spans="1:13" ht="39.75" customHeight="1" x14ac:dyDescent="0.2">
      <c r="A17" s="97">
        <v>2</v>
      </c>
      <c r="B17" s="99" t="s">
        <v>17</v>
      </c>
      <c r="C17" s="97" t="s">
        <v>38</v>
      </c>
      <c r="D17" s="39" t="s">
        <v>154</v>
      </c>
      <c r="E17" s="53" t="s">
        <v>39</v>
      </c>
      <c r="F17" s="54" t="s">
        <v>217</v>
      </c>
      <c r="G17" s="39" t="s">
        <v>119</v>
      </c>
      <c r="H17" s="55">
        <v>1</v>
      </c>
      <c r="I17" s="55">
        <v>0</v>
      </c>
      <c r="J17" s="55">
        <v>0</v>
      </c>
      <c r="K17" s="28">
        <v>4327.1740200000004</v>
      </c>
      <c r="L17" s="28">
        <v>0</v>
      </c>
      <c r="M17" s="28">
        <v>0</v>
      </c>
    </row>
    <row r="18" spans="1:13" ht="39.75" customHeight="1" x14ac:dyDescent="0.2">
      <c r="A18" s="97">
        <v>2</v>
      </c>
      <c r="B18" s="99" t="s">
        <v>17</v>
      </c>
      <c r="C18" s="97" t="s">
        <v>38</v>
      </c>
      <c r="D18" s="39" t="s">
        <v>155</v>
      </c>
      <c r="E18" s="53" t="s">
        <v>39</v>
      </c>
      <c r="F18" s="54" t="s">
        <v>217</v>
      </c>
      <c r="G18" s="39" t="s">
        <v>119</v>
      </c>
      <c r="H18" s="55">
        <v>1</v>
      </c>
      <c r="I18" s="55">
        <v>0</v>
      </c>
      <c r="J18" s="55">
        <v>0</v>
      </c>
      <c r="K18" s="28">
        <v>2216.6</v>
      </c>
      <c r="L18" s="28">
        <v>0</v>
      </c>
      <c r="M18" s="28">
        <v>0</v>
      </c>
    </row>
    <row r="19" spans="1:13" ht="39.75" customHeight="1" x14ac:dyDescent="0.2">
      <c r="A19" s="97"/>
      <c r="B19" s="99"/>
      <c r="C19" s="97"/>
      <c r="D19" s="39" t="s">
        <v>281</v>
      </c>
      <c r="E19" s="53" t="s">
        <v>39</v>
      </c>
      <c r="F19" s="54" t="s">
        <v>217</v>
      </c>
      <c r="G19" s="39" t="s">
        <v>119</v>
      </c>
      <c r="H19" s="55">
        <v>1</v>
      </c>
      <c r="I19" s="55">
        <v>0</v>
      </c>
      <c r="J19" s="55">
        <v>0</v>
      </c>
      <c r="K19" s="28">
        <v>350</v>
      </c>
      <c r="L19" s="28">
        <v>0</v>
      </c>
      <c r="M19" s="28">
        <v>0</v>
      </c>
    </row>
    <row r="20" spans="1:13" ht="39" customHeight="1" x14ac:dyDescent="0.2">
      <c r="A20" s="97">
        <v>2</v>
      </c>
      <c r="B20" s="99" t="s">
        <v>17</v>
      </c>
      <c r="C20" s="97" t="s">
        <v>38</v>
      </c>
      <c r="D20" s="39" t="s">
        <v>156</v>
      </c>
      <c r="E20" s="53" t="s">
        <v>39</v>
      </c>
      <c r="F20" s="54" t="s">
        <v>217</v>
      </c>
      <c r="G20" s="39" t="s">
        <v>119</v>
      </c>
      <c r="H20" s="55">
        <v>1</v>
      </c>
      <c r="I20" s="55">
        <v>0</v>
      </c>
      <c r="J20" s="55">
        <v>0</v>
      </c>
      <c r="K20" s="28">
        <v>64</v>
      </c>
      <c r="L20" s="28">
        <v>0</v>
      </c>
      <c r="M20" s="28">
        <v>0</v>
      </c>
    </row>
    <row r="21" spans="1:13" ht="40.5" customHeight="1" x14ac:dyDescent="0.2">
      <c r="A21" s="97">
        <v>2</v>
      </c>
      <c r="B21" s="99" t="s">
        <v>17</v>
      </c>
      <c r="C21" s="97" t="s">
        <v>38</v>
      </c>
      <c r="D21" s="39" t="s">
        <v>157</v>
      </c>
      <c r="E21" s="53" t="s">
        <v>39</v>
      </c>
      <c r="F21" s="54" t="s">
        <v>217</v>
      </c>
      <c r="G21" s="39" t="s">
        <v>119</v>
      </c>
      <c r="H21" s="55">
        <v>1</v>
      </c>
      <c r="I21" s="55">
        <v>0</v>
      </c>
      <c r="J21" s="55">
        <v>0</v>
      </c>
      <c r="K21" s="28">
        <v>1659.9</v>
      </c>
      <c r="L21" s="28">
        <v>0</v>
      </c>
      <c r="M21" s="28">
        <v>0</v>
      </c>
    </row>
    <row r="22" spans="1:13" ht="39.75" customHeight="1" x14ac:dyDescent="0.2">
      <c r="A22" s="97">
        <v>2</v>
      </c>
      <c r="B22" s="99" t="s">
        <v>17</v>
      </c>
      <c r="C22" s="97" t="s">
        <v>38</v>
      </c>
      <c r="D22" s="39" t="s">
        <v>158</v>
      </c>
      <c r="E22" s="53" t="s">
        <v>39</v>
      </c>
      <c r="F22" s="54" t="s">
        <v>217</v>
      </c>
      <c r="G22" s="39" t="s">
        <v>119</v>
      </c>
      <c r="H22" s="55">
        <v>1</v>
      </c>
      <c r="I22" s="55">
        <v>0</v>
      </c>
      <c r="J22" s="55">
        <v>0</v>
      </c>
      <c r="K22" s="28">
        <v>4593.5904</v>
      </c>
      <c r="L22" s="28">
        <v>0</v>
      </c>
      <c r="M22" s="28">
        <v>0</v>
      </c>
    </row>
    <row r="23" spans="1:13" ht="39.75" customHeight="1" x14ac:dyDescent="0.2">
      <c r="A23" s="97">
        <v>2</v>
      </c>
      <c r="B23" s="99" t="s">
        <v>17</v>
      </c>
      <c r="C23" s="97" t="s">
        <v>38</v>
      </c>
      <c r="D23" s="39" t="s">
        <v>204</v>
      </c>
      <c r="E23" s="53" t="s">
        <v>39</v>
      </c>
      <c r="F23" s="54" t="s">
        <v>217</v>
      </c>
      <c r="G23" s="39" t="s">
        <v>119</v>
      </c>
      <c r="H23" s="55">
        <v>1</v>
      </c>
      <c r="I23" s="55">
        <v>0</v>
      </c>
      <c r="J23" s="55">
        <v>0</v>
      </c>
      <c r="K23" s="28">
        <v>8528.7060600000004</v>
      </c>
      <c r="L23" s="28">
        <v>0</v>
      </c>
      <c r="M23" s="28">
        <v>0</v>
      </c>
    </row>
    <row r="24" spans="1:13" ht="40.5" customHeight="1" x14ac:dyDescent="0.2">
      <c r="A24" s="97">
        <v>2</v>
      </c>
      <c r="B24" s="99" t="s">
        <v>17</v>
      </c>
      <c r="C24" s="97" t="s">
        <v>38</v>
      </c>
      <c r="D24" s="39" t="s">
        <v>159</v>
      </c>
      <c r="E24" s="53" t="s">
        <v>39</v>
      </c>
      <c r="F24" s="54" t="s">
        <v>217</v>
      </c>
      <c r="G24" s="39" t="s">
        <v>119</v>
      </c>
      <c r="H24" s="55">
        <v>1</v>
      </c>
      <c r="I24" s="55">
        <v>0</v>
      </c>
      <c r="J24" s="55">
        <v>0</v>
      </c>
      <c r="K24" s="28">
        <v>761.8</v>
      </c>
      <c r="L24" s="28">
        <v>0</v>
      </c>
      <c r="M24" s="28">
        <v>0</v>
      </c>
    </row>
    <row r="25" spans="1:13" ht="40.5" customHeight="1" x14ac:dyDescent="0.2">
      <c r="A25" s="97">
        <v>2</v>
      </c>
      <c r="B25" s="99" t="s">
        <v>17</v>
      </c>
      <c r="C25" s="97" t="s">
        <v>38</v>
      </c>
      <c r="D25" s="39" t="s">
        <v>160</v>
      </c>
      <c r="E25" s="53" t="s">
        <v>39</v>
      </c>
      <c r="F25" s="54" t="s">
        <v>217</v>
      </c>
      <c r="G25" s="39" t="s">
        <v>119</v>
      </c>
      <c r="H25" s="55">
        <v>1</v>
      </c>
      <c r="I25" s="55">
        <v>0</v>
      </c>
      <c r="J25" s="55">
        <v>0</v>
      </c>
      <c r="K25" s="28">
        <v>2710.46967</v>
      </c>
      <c r="L25" s="28">
        <v>0</v>
      </c>
      <c r="M25" s="28">
        <v>0</v>
      </c>
    </row>
    <row r="26" spans="1:13" ht="39.75" customHeight="1" x14ac:dyDescent="0.2">
      <c r="A26" s="97">
        <v>2</v>
      </c>
      <c r="B26" s="99" t="s">
        <v>17</v>
      </c>
      <c r="C26" s="97" t="s">
        <v>38</v>
      </c>
      <c r="D26" s="39" t="s">
        <v>161</v>
      </c>
      <c r="E26" s="53" t="s">
        <v>39</v>
      </c>
      <c r="F26" s="54" t="s">
        <v>217</v>
      </c>
      <c r="G26" s="39" t="s">
        <v>119</v>
      </c>
      <c r="H26" s="55">
        <v>1</v>
      </c>
      <c r="I26" s="55">
        <v>0</v>
      </c>
      <c r="J26" s="55">
        <v>0</v>
      </c>
      <c r="K26" s="28">
        <v>868.19</v>
      </c>
      <c r="L26" s="28">
        <v>0</v>
      </c>
      <c r="M26" s="28">
        <v>0</v>
      </c>
    </row>
    <row r="27" spans="1:13" ht="39.75" customHeight="1" x14ac:dyDescent="0.2">
      <c r="A27" s="97">
        <v>2</v>
      </c>
      <c r="B27" s="99" t="s">
        <v>17</v>
      </c>
      <c r="C27" s="97" t="s">
        <v>38</v>
      </c>
      <c r="D27" s="39" t="s">
        <v>162</v>
      </c>
      <c r="E27" s="53" t="s">
        <v>39</v>
      </c>
      <c r="F27" s="54" t="s">
        <v>217</v>
      </c>
      <c r="G27" s="39" t="s">
        <v>119</v>
      </c>
      <c r="H27" s="55">
        <v>1</v>
      </c>
      <c r="I27" s="55">
        <v>0</v>
      </c>
      <c r="J27" s="55">
        <v>0</v>
      </c>
      <c r="K27" s="28">
        <v>1524.1003599999999</v>
      </c>
      <c r="L27" s="28">
        <v>0</v>
      </c>
      <c r="M27" s="28">
        <v>0</v>
      </c>
    </row>
    <row r="28" spans="1:13" ht="39.75" customHeight="1" x14ac:dyDescent="0.2">
      <c r="A28" s="97">
        <v>2</v>
      </c>
      <c r="B28" s="99" t="s">
        <v>17</v>
      </c>
      <c r="C28" s="97" t="s">
        <v>38</v>
      </c>
      <c r="D28" s="39" t="s">
        <v>163</v>
      </c>
      <c r="E28" s="53" t="s">
        <v>39</v>
      </c>
      <c r="F28" s="54" t="s">
        <v>217</v>
      </c>
      <c r="G28" s="39" t="s">
        <v>119</v>
      </c>
      <c r="H28" s="55">
        <v>1</v>
      </c>
      <c r="I28" s="55">
        <v>0</v>
      </c>
      <c r="J28" s="55">
        <v>0</v>
      </c>
      <c r="K28" s="28">
        <v>2284.30557</v>
      </c>
      <c r="L28" s="28">
        <v>0</v>
      </c>
      <c r="M28" s="28">
        <v>0</v>
      </c>
    </row>
    <row r="29" spans="1:13" ht="37.5" customHeight="1" x14ac:dyDescent="0.2">
      <c r="A29" s="97">
        <v>2</v>
      </c>
      <c r="B29" s="99" t="s">
        <v>17</v>
      </c>
      <c r="C29" s="97" t="s">
        <v>38</v>
      </c>
      <c r="D29" s="39" t="s">
        <v>164</v>
      </c>
      <c r="E29" s="53" t="s">
        <v>39</v>
      </c>
      <c r="F29" s="54" t="s">
        <v>217</v>
      </c>
      <c r="G29" s="39" t="s">
        <v>119</v>
      </c>
      <c r="H29" s="55">
        <v>1</v>
      </c>
      <c r="I29" s="55">
        <v>0</v>
      </c>
      <c r="J29" s="55">
        <v>0</v>
      </c>
      <c r="K29" s="28">
        <v>1284.21381</v>
      </c>
      <c r="L29" s="28">
        <v>0</v>
      </c>
      <c r="M29" s="28">
        <v>0</v>
      </c>
    </row>
    <row r="30" spans="1:13" ht="39" customHeight="1" x14ac:dyDescent="0.2">
      <c r="A30" s="97">
        <v>2</v>
      </c>
      <c r="B30" s="99" t="s">
        <v>17</v>
      </c>
      <c r="C30" s="97" t="s">
        <v>38</v>
      </c>
      <c r="D30" s="39" t="s">
        <v>165</v>
      </c>
      <c r="E30" s="53" t="s">
        <v>39</v>
      </c>
      <c r="F30" s="54" t="s">
        <v>217</v>
      </c>
      <c r="G30" s="39" t="s">
        <v>119</v>
      </c>
      <c r="H30" s="55">
        <v>1</v>
      </c>
      <c r="I30" s="55">
        <v>0</v>
      </c>
      <c r="J30" s="55">
        <v>0</v>
      </c>
      <c r="K30" s="28">
        <v>2523.21452</v>
      </c>
      <c r="L30" s="28">
        <v>0</v>
      </c>
      <c r="M30" s="28">
        <v>0</v>
      </c>
    </row>
    <row r="31" spans="1:13" ht="39.75" customHeight="1" x14ac:dyDescent="0.2">
      <c r="A31" s="97">
        <v>2</v>
      </c>
      <c r="B31" s="99" t="s">
        <v>17</v>
      </c>
      <c r="C31" s="97" t="s">
        <v>38</v>
      </c>
      <c r="D31" s="39" t="s">
        <v>149</v>
      </c>
      <c r="E31" s="53" t="s">
        <v>39</v>
      </c>
      <c r="F31" s="54" t="s">
        <v>217</v>
      </c>
      <c r="G31" s="39" t="s">
        <v>119</v>
      </c>
      <c r="H31" s="55">
        <v>1</v>
      </c>
      <c r="I31" s="55">
        <v>0</v>
      </c>
      <c r="J31" s="55">
        <v>0</v>
      </c>
      <c r="K31" s="28">
        <v>639.99040000000002</v>
      </c>
      <c r="L31" s="28">
        <v>0</v>
      </c>
      <c r="M31" s="28">
        <v>0</v>
      </c>
    </row>
    <row r="32" spans="1:13" ht="39.75" customHeight="1" x14ac:dyDescent="0.2">
      <c r="A32" s="97">
        <v>2</v>
      </c>
      <c r="B32" s="99" t="s">
        <v>17</v>
      </c>
      <c r="C32" s="97" t="s">
        <v>38</v>
      </c>
      <c r="D32" s="39" t="s">
        <v>166</v>
      </c>
      <c r="E32" s="53" t="s">
        <v>39</v>
      </c>
      <c r="F32" s="54" t="s">
        <v>217</v>
      </c>
      <c r="G32" s="39" t="s">
        <v>119</v>
      </c>
      <c r="H32" s="55">
        <v>1</v>
      </c>
      <c r="I32" s="55">
        <v>0</v>
      </c>
      <c r="J32" s="55">
        <v>0</v>
      </c>
      <c r="K32" s="28">
        <v>759.11</v>
      </c>
      <c r="L32" s="28">
        <v>0</v>
      </c>
      <c r="M32" s="28">
        <v>0</v>
      </c>
    </row>
    <row r="33" spans="1:14" ht="39" customHeight="1" x14ac:dyDescent="0.2">
      <c r="A33" s="97">
        <v>2</v>
      </c>
      <c r="B33" s="99" t="s">
        <v>17</v>
      </c>
      <c r="C33" s="97" t="s">
        <v>38</v>
      </c>
      <c r="D33" s="39" t="s">
        <v>167</v>
      </c>
      <c r="E33" s="53" t="s">
        <v>39</v>
      </c>
      <c r="F33" s="54" t="s">
        <v>217</v>
      </c>
      <c r="G33" s="39" t="s">
        <v>119</v>
      </c>
      <c r="H33" s="55">
        <v>1</v>
      </c>
      <c r="I33" s="55">
        <v>0</v>
      </c>
      <c r="J33" s="55">
        <v>0</v>
      </c>
      <c r="K33" s="28">
        <v>622.22</v>
      </c>
      <c r="L33" s="28">
        <v>0</v>
      </c>
      <c r="M33" s="28">
        <v>0</v>
      </c>
    </row>
    <row r="34" spans="1:14" ht="41.25" customHeight="1" x14ac:dyDescent="0.2">
      <c r="A34" s="97">
        <v>2</v>
      </c>
      <c r="B34" s="99" t="s">
        <v>17</v>
      </c>
      <c r="C34" s="97" t="s">
        <v>38</v>
      </c>
      <c r="D34" s="39" t="s">
        <v>168</v>
      </c>
      <c r="E34" s="53" t="s">
        <v>39</v>
      </c>
      <c r="F34" s="54" t="s">
        <v>217</v>
      </c>
      <c r="G34" s="39" t="s">
        <v>119</v>
      </c>
      <c r="H34" s="55">
        <v>1</v>
      </c>
      <c r="I34" s="55">
        <v>0</v>
      </c>
      <c r="J34" s="55">
        <v>0</v>
      </c>
      <c r="K34" s="28">
        <v>2058.1489999999999</v>
      </c>
      <c r="L34" s="28">
        <v>0</v>
      </c>
      <c r="M34" s="28">
        <v>0</v>
      </c>
    </row>
    <row r="35" spans="1:14" ht="39.75" customHeight="1" x14ac:dyDescent="0.2">
      <c r="A35" s="97">
        <v>2</v>
      </c>
      <c r="B35" s="99" t="s">
        <v>17</v>
      </c>
      <c r="C35" s="97" t="s">
        <v>38</v>
      </c>
      <c r="D35" s="39" t="s">
        <v>169</v>
      </c>
      <c r="E35" s="53" t="s">
        <v>39</v>
      </c>
      <c r="F35" s="54" t="s">
        <v>217</v>
      </c>
      <c r="G35" s="39" t="s">
        <v>119</v>
      </c>
      <c r="H35" s="55">
        <v>1</v>
      </c>
      <c r="I35" s="55">
        <v>0</v>
      </c>
      <c r="J35" s="55">
        <v>0</v>
      </c>
      <c r="K35" s="28">
        <v>2187.5</v>
      </c>
      <c r="L35" s="28">
        <v>0</v>
      </c>
      <c r="M35" s="28">
        <v>0</v>
      </c>
    </row>
    <row r="36" spans="1:14" ht="39.75" customHeight="1" x14ac:dyDescent="0.2">
      <c r="A36" s="97">
        <v>2</v>
      </c>
      <c r="B36" s="99" t="s">
        <v>17</v>
      </c>
      <c r="C36" s="97" t="s">
        <v>38</v>
      </c>
      <c r="D36" s="39" t="s">
        <v>170</v>
      </c>
      <c r="E36" s="53" t="s">
        <v>39</v>
      </c>
      <c r="F36" s="54" t="s">
        <v>217</v>
      </c>
      <c r="G36" s="39" t="s">
        <v>119</v>
      </c>
      <c r="H36" s="55">
        <v>1</v>
      </c>
      <c r="I36" s="55">
        <v>0</v>
      </c>
      <c r="J36" s="55">
        <v>0</v>
      </c>
      <c r="K36" s="28">
        <v>655.02844000000005</v>
      </c>
      <c r="L36" s="28">
        <v>0</v>
      </c>
      <c r="M36" s="28">
        <v>0</v>
      </c>
    </row>
    <row r="37" spans="1:14" ht="40.5" customHeight="1" x14ac:dyDescent="0.2">
      <c r="A37" s="97">
        <v>2</v>
      </c>
      <c r="B37" s="99" t="s">
        <v>17</v>
      </c>
      <c r="C37" s="97" t="s">
        <v>38</v>
      </c>
      <c r="D37" s="39" t="s">
        <v>171</v>
      </c>
      <c r="E37" s="53" t="s">
        <v>39</v>
      </c>
      <c r="F37" s="54" t="s">
        <v>217</v>
      </c>
      <c r="G37" s="39" t="s">
        <v>119</v>
      </c>
      <c r="H37" s="55">
        <v>1</v>
      </c>
      <c r="I37" s="55">
        <v>0</v>
      </c>
      <c r="J37" s="55">
        <v>0</v>
      </c>
      <c r="K37" s="28">
        <v>865</v>
      </c>
      <c r="L37" s="28">
        <v>0</v>
      </c>
      <c r="M37" s="28">
        <v>0</v>
      </c>
    </row>
    <row r="38" spans="1:14" ht="39" customHeight="1" x14ac:dyDescent="0.2">
      <c r="A38" s="97">
        <v>2</v>
      </c>
      <c r="B38" s="99" t="s">
        <v>17</v>
      </c>
      <c r="C38" s="97" t="s">
        <v>38</v>
      </c>
      <c r="D38" s="39" t="s">
        <v>172</v>
      </c>
      <c r="E38" s="53" t="s">
        <v>39</v>
      </c>
      <c r="F38" s="54" t="s">
        <v>217</v>
      </c>
      <c r="G38" s="39" t="s">
        <v>119</v>
      </c>
      <c r="H38" s="55">
        <v>1</v>
      </c>
      <c r="I38" s="55">
        <v>0</v>
      </c>
      <c r="J38" s="55">
        <v>0</v>
      </c>
      <c r="K38" s="28">
        <v>1563.4305199999999</v>
      </c>
      <c r="L38" s="28">
        <v>0</v>
      </c>
      <c r="M38" s="28">
        <v>0</v>
      </c>
    </row>
    <row r="39" spans="1:14" ht="39.75" customHeight="1" x14ac:dyDescent="0.2">
      <c r="A39" s="97">
        <v>2</v>
      </c>
      <c r="B39" s="99" t="s">
        <v>17</v>
      </c>
      <c r="C39" s="97" t="s">
        <v>38</v>
      </c>
      <c r="D39" s="39" t="s">
        <v>173</v>
      </c>
      <c r="E39" s="53" t="s">
        <v>39</v>
      </c>
      <c r="F39" s="54" t="s">
        <v>217</v>
      </c>
      <c r="G39" s="39" t="s">
        <v>119</v>
      </c>
      <c r="H39" s="55">
        <v>1</v>
      </c>
      <c r="I39" s="55">
        <v>0</v>
      </c>
      <c r="J39" s="55">
        <v>0</v>
      </c>
      <c r="K39" s="28">
        <v>1733.30558</v>
      </c>
      <c r="L39" s="28">
        <v>0</v>
      </c>
      <c r="M39" s="28">
        <v>0</v>
      </c>
    </row>
    <row r="40" spans="1:14" ht="37.5" customHeight="1" x14ac:dyDescent="0.2">
      <c r="A40" s="97">
        <v>2</v>
      </c>
      <c r="B40" s="99" t="s">
        <v>17</v>
      </c>
      <c r="C40" s="97" t="s">
        <v>38</v>
      </c>
      <c r="D40" s="39" t="s">
        <v>174</v>
      </c>
      <c r="E40" s="53" t="s">
        <v>39</v>
      </c>
      <c r="F40" s="54" t="s">
        <v>217</v>
      </c>
      <c r="G40" s="39" t="s">
        <v>119</v>
      </c>
      <c r="H40" s="55">
        <v>1</v>
      </c>
      <c r="I40" s="55">
        <v>0</v>
      </c>
      <c r="J40" s="55">
        <v>0</v>
      </c>
      <c r="K40" s="28">
        <v>794.28</v>
      </c>
      <c r="L40" s="28">
        <v>0</v>
      </c>
      <c r="M40" s="28">
        <v>0</v>
      </c>
    </row>
    <row r="41" spans="1:14" ht="39" customHeight="1" x14ac:dyDescent="0.2">
      <c r="A41" s="97">
        <v>2</v>
      </c>
      <c r="B41" s="99" t="s">
        <v>17</v>
      </c>
      <c r="C41" s="97" t="s">
        <v>38</v>
      </c>
      <c r="D41" s="39" t="s">
        <v>175</v>
      </c>
      <c r="E41" s="53" t="s">
        <v>39</v>
      </c>
      <c r="F41" s="54" t="s">
        <v>217</v>
      </c>
      <c r="G41" s="39" t="s">
        <v>119</v>
      </c>
      <c r="H41" s="55">
        <v>1</v>
      </c>
      <c r="I41" s="55">
        <v>0</v>
      </c>
      <c r="J41" s="55">
        <v>0</v>
      </c>
      <c r="K41" s="28">
        <v>12064.01</v>
      </c>
      <c r="L41" s="28">
        <v>0</v>
      </c>
      <c r="M41" s="28">
        <v>0</v>
      </c>
    </row>
    <row r="42" spans="1:14" ht="39" customHeight="1" x14ac:dyDescent="0.2">
      <c r="A42" s="97"/>
      <c r="B42" s="99"/>
      <c r="C42" s="97"/>
      <c r="D42" s="39" t="s">
        <v>176</v>
      </c>
      <c r="E42" s="53" t="s">
        <v>39</v>
      </c>
      <c r="F42" s="54" t="s">
        <v>217</v>
      </c>
      <c r="G42" s="39" t="s">
        <v>119</v>
      </c>
      <c r="H42" s="55">
        <v>1</v>
      </c>
      <c r="I42" s="55">
        <v>0</v>
      </c>
      <c r="J42" s="55">
        <v>0</v>
      </c>
      <c r="K42" s="28">
        <v>150</v>
      </c>
      <c r="L42" s="28">
        <v>0</v>
      </c>
      <c r="M42" s="28">
        <v>0</v>
      </c>
      <c r="N42" s="38"/>
    </row>
    <row r="43" spans="1:14" ht="42" customHeight="1" x14ac:dyDescent="0.2">
      <c r="A43" s="97">
        <v>2</v>
      </c>
      <c r="B43" s="99" t="s">
        <v>17</v>
      </c>
      <c r="C43" s="97" t="s">
        <v>38</v>
      </c>
      <c r="D43" s="39" t="s">
        <v>177</v>
      </c>
      <c r="E43" s="53" t="s">
        <v>39</v>
      </c>
      <c r="F43" s="54" t="s">
        <v>217</v>
      </c>
      <c r="G43" s="39" t="s">
        <v>119</v>
      </c>
      <c r="H43" s="55">
        <v>1</v>
      </c>
      <c r="I43" s="55">
        <v>0</v>
      </c>
      <c r="J43" s="55">
        <v>0</v>
      </c>
      <c r="K43" s="28">
        <v>336.73020000000002</v>
      </c>
      <c r="L43" s="28">
        <v>0</v>
      </c>
      <c r="M43" s="28">
        <v>0</v>
      </c>
    </row>
    <row r="44" spans="1:14" ht="39.75" customHeight="1" x14ac:dyDescent="0.2">
      <c r="A44" s="97">
        <v>2</v>
      </c>
      <c r="B44" s="99" t="s">
        <v>17</v>
      </c>
      <c r="C44" s="97" t="s">
        <v>38</v>
      </c>
      <c r="D44" s="39" t="s">
        <v>178</v>
      </c>
      <c r="E44" s="53" t="s">
        <v>39</v>
      </c>
      <c r="F44" s="54" t="s">
        <v>217</v>
      </c>
      <c r="G44" s="39" t="s">
        <v>119</v>
      </c>
      <c r="H44" s="55">
        <v>1</v>
      </c>
      <c r="I44" s="55">
        <v>0</v>
      </c>
      <c r="J44" s="55">
        <v>0</v>
      </c>
      <c r="K44" s="28">
        <v>5355.0708800000002</v>
      </c>
      <c r="L44" s="28">
        <v>0</v>
      </c>
      <c r="M44" s="28">
        <v>0</v>
      </c>
    </row>
    <row r="45" spans="1:14" ht="45.75" customHeight="1" x14ac:dyDescent="0.2">
      <c r="A45" s="97">
        <v>2</v>
      </c>
      <c r="B45" s="99" t="s">
        <v>17</v>
      </c>
      <c r="C45" s="97" t="s">
        <v>38</v>
      </c>
      <c r="D45" s="39" t="s">
        <v>179</v>
      </c>
      <c r="E45" s="53" t="s">
        <v>39</v>
      </c>
      <c r="F45" s="54" t="s">
        <v>217</v>
      </c>
      <c r="G45" s="39" t="s">
        <v>119</v>
      </c>
      <c r="H45" s="55">
        <v>1</v>
      </c>
      <c r="I45" s="55">
        <v>0</v>
      </c>
      <c r="J45" s="55">
        <v>0</v>
      </c>
      <c r="K45" s="28">
        <v>5747.37356</v>
      </c>
      <c r="L45" s="28">
        <v>0</v>
      </c>
      <c r="M45" s="28">
        <v>0</v>
      </c>
    </row>
    <row r="46" spans="1:14" ht="40.5" customHeight="1" x14ac:dyDescent="0.2">
      <c r="A46" s="97">
        <v>2</v>
      </c>
      <c r="B46" s="99" t="s">
        <v>17</v>
      </c>
      <c r="C46" s="97" t="s">
        <v>38</v>
      </c>
      <c r="D46" s="39" t="s">
        <v>180</v>
      </c>
      <c r="E46" s="53" t="s">
        <v>39</v>
      </c>
      <c r="F46" s="54" t="s">
        <v>217</v>
      </c>
      <c r="G46" s="39" t="s">
        <v>119</v>
      </c>
      <c r="H46" s="55">
        <v>1</v>
      </c>
      <c r="I46" s="55">
        <v>0</v>
      </c>
      <c r="J46" s="55">
        <v>0</v>
      </c>
      <c r="K46" s="28">
        <v>1115.2595100000001</v>
      </c>
      <c r="L46" s="28">
        <v>0</v>
      </c>
      <c r="M46" s="28">
        <v>0</v>
      </c>
    </row>
    <row r="47" spans="1:14" ht="42" customHeight="1" x14ac:dyDescent="0.2">
      <c r="A47" s="97">
        <v>2</v>
      </c>
      <c r="B47" s="99" t="s">
        <v>17</v>
      </c>
      <c r="C47" s="97" t="s">
        <v>38</v>
      </c>
      <c r="D47" s="39" t="s">
        <v>181</v>
      </c>
      <c r="E47" s="53" t="s">
        <v>39</v>
      </c>
      <c r="F47" s="54" t="s">
        <v>217</v>
      </c>
      <c r="G47" s="39" t="s">
        <v>119</v>
      </c>
      <c r="H47" s="55">
        <v>1</v>
      </c>
      <c r="I47" s="55">
        <v>0</v>
      </c>
      <c r="J47" s="55">
        <v>0</v>
      </c>
      <c r="K47" s="28">
        <v>12498.98381</v>
      </c>
      <c r="L47" s="28">
        <v>0</v>
      </c>
      <c r="M47" s="28">
        <v>0</v>
      </c>
    </row>
    <row r="48" spans="1:14" ht="39.75" customHeight="1" x14ac:dyDescent="0.2">
      <c r="A48" s="97">
        <v>2</v>
      </c>
      <c r="B48" s="99" t="s">
        <v>17</v>
      </c>
      <c r="C48" s="97" t="s">
        <v>38</v>
      </c>
      <c r="D48" s="39" t="s">
        <v>227</v>
      </c>
      <c r="E48" s="53" t="s">
        <v>39</v>
      </c>
      <c r="F48" s="54" t="s">
        <v>217</v>
      </c>
      <c r="G48" s="39" t="s">
        <v>119</v>
      </c>
      <c r="H48" s="55">
        <v>1</v>
      </c>
      <c r="I48" s="55">
        <v>0</v>
      </c>
      <c r="J48" s="55">
        <v>0</v>
      </c>
      <c r="K48" s="28">
        <v>500</v>
      </c>
      <c r="L48" s="28">
        <v>0</v>
      </c>
      <c r="M48" s="28">
        <v>0</v>
      </c>
    </row>
    <row r="49" spans="1:13" ht="38.25" customHeight="1" x14ac:dyDescent="0.2">
      <c r="A49" s="97">
        <v>2</v>
      </c>
      <c r="B49" s="99" t="s">
        <v>17</v>
      </c>
      <c r="C49" s="97" t="s">
        <v>38</v>
      </c>
      <c r="D49" s="39" t="s">
        <v>182</v>
      </c>
      <c r="E49" s="53" t="s">
        <v>39</v>
      </c>
      <c r="F49" s="54" t="s">
        <v>217</v>
      </c>
      <c r="G49" s="39" t="s">
        <v>119</v>
      </c>
      <c r="H49" s="55">
        <v>1</v>
      </c>
      <c r="I49" s="55">
        <v>0</v>
      </c>
      <c r="J49" s="55">
        <v>0</v>
      </c>
      <c r="K49" s="28">
        <v>7596.3149999999996</v>
      </c>
      <c r="L49" s="28">
        <v>0</v>
      </c>
      <c r="M49" s="28">
        <v>0</v>
      </c>
    </row>
    <row r="50" spans="1:13" ht="38.25" customHeight="1" x14ac:dyDescent="0.2">
      <c r="A50" s="97">
        <v>2</v>
      </c>
      <c r="B50" s="99" t="s">
        <v>17</v>
      </c>
      <c r="C50" s="97" t="s">
        <v>38</v>
      </c>
      <c r="D50" s="39" t="s">
        <v>183</v>
      </c>
      <c r="E50" s="53" t="s">
        <v>39</v>
      </c>
      <c r="F50" s="54" t="s">
        <v>217</v>
      </c>
      <c r="G50" s="39" t="s">
        <v>119</v>
      </c>
      <c r="H50" s="55">
        <v>1</v>
      </c>
      <c r="I50" s="55">
        <v>0</v>
      </c>
      <c r="J50" s="55">
        <v>0</v>
      </c>
      <c r="K50" s="28">
        <v>10778.693579999999</v>
      </c>
      <c r="L50" s="28">
        <v>0</v>
      </c>
      <c r="M50" s="28">
        <v>0</v>
      </c>
    </row>
    <row r="51" spans="1:13" ht="38.25" x14ac:dyDescent="0.2">
      <c r="A51" s="97">
        <v>2</v>
      </c>
      <c r="B51" s="99" t="s">
        <v>17</v>
      </c>
      <c r="C51" s="97" t="s">
        <v>38</v>
      </c>
      <c r="D51" s="39" t="s">
        <v>184</v>
      </c>
      <c r="E51" s="53" t="s">
        <v>39</v>
      </c>
      <c r="F51" s="54" t="s">
        <v>217</v>
      </c>
      <c r="G51" s="39" t="s">
        <v>119</v>
      </c>
      <c r="H51" s="55">
        <v>1</v>
      </c>
      <c r="I51" s="55">
        <v>0</v>
      </c>
      <c r="J51" s="55">
        <v>0</v>
      </c>
      <c r="K51" s="28">
        <v>385.40942999999999</v>
      </c>
      <c r="L51" s="28">
        <v>0</v>
      </c>
      <c r="M51" s="28">
        <v>0</v>
      </c>
    </row>
    <row r="52" spans="1:13" ht="39.75" customHeight="1" x14ac:dyDescent="0.2">
      <c r="A52" s="97">
        <v>2</v>
      </c>
      <c r="B52" s="99" t="s">
        <v>17</v>
      </c>
      <c r="C52" s="97" t="s">
        <v>38</v>
      </c>
      <c r="D52" s="39" t="s">
        <v>185</v>
      </c>
      <c r="E52" s="53" t="s">
        <v>39</v>
      </c>
      <c r="F52" s="54" t="s">
        <v>217</v>
      </c>
      <c r="G52" s="39" t="s">
        <v>119</v>
      </c>
      <c r="H52" s="55">
        <v>1</v>
      </c>
      <c r="I52" s="55">
        <v>0</v>
      </c>
      <c r="J52" s="55">
        <v>0</v>
      </c>
      <c r="K52" s="28">
        <v>7975.0545400000001</v>
      </c>
      <c r="L52" s="28">
        <v>0</v>
      </c>
      <c r="M52" s="28">
        <v>0</v>
      </c>
    </row>
    <row r="53" spans="1:13" ht="42.75" customHeight="1" x14ac:dyDescent="0.2">
      <c r="A53" s="97">
        <v>2</v>
      </c>
      <c r="B53" s="99" t="s">
        <v>17</v>
      </c>
      <c r="C53" s="97" t="s">
        <v>38</v>
      </c>
      <c r="D53" s="39" t="s">
        <v>186</v>
      </c>
      <c r="E53" s="53" t="s">
        <v>39</v>
      </c>
      <c r="F53" s="54" t="s">
        <v>217</v>
      </c>
      <c r="G53" s="39" t="s">
        <v>119</v>
      </c>
      <c r="H53" s="55">
        <v>1</v>
      </c>
      <c r="I53" s="55">
        <v>0</v>
      </c>
      <c r="J53" s="55">
        <v>0</v>
      </c>
      <c r="K53" s="28">
        <v>29687.88205</v>
      </c>
      <c r="L53" s="28">
        <v>0</v>
      </c>
      <c r="M53" s="28">
        <v>0</v>
      </c>
    </row>
    <row r="54" spans="1:13" ht="44.25" customHeight="1" x14ac:dyDescent="0.2">
      <c r="A54" s="97">
        <v>2</v>
      </c>
      <c r="B54" s="99" t="s">
        <v>17</v>
      </c>
      <c r="C54" s="97" t="s">
        <v>38</v>
      </c>
      <c r="D54" s="39" t="s">
        <v>187</v>
      </c>
      <c r="E54" s="53" t="s">
        <v>39</v>
      </c>
      <c r="F54" s="54" t="s">
        <v>217</v>
      </c>
      <c r="G54" s="39" t="s">
        <v>119</v>
      </c>
      <c r="H54" s="55">
        <v>1</v>
      </c>
      <c r="I54" s="55">
        <v>0</v>
      </c>
      <c r="J54" s="55">
        <v>0</v>
      </c>
      <c r="K54" s="28">
        <v>841.41881999999998</v>
      </c>
      <c r="L54" s="28">
        <v>0</v>
      </c>
      <c r="M54" s="28">
        <v>0</v>
      </c>
    </row>
    <row r="55" spans="1:13" ht="48.75" customHeight="1" x14ac:dyDescent="0.2">
      <c r="A55" s="97">
        <v>2</v>
      </c>
      <c r="B55" s="99" t="s">
        <v>17</v>
      </c>
      <c r="C55" s="97" t="s">
        <v>38</v>
      </c>
      <c r="D55" s="39" t="s">
        <v>188</v>
      </c>
      <c r="E55" s="53" t="s">
        <v>39</v>
      </c>
      <c r="F55" s="54" t="s">
        <v>217</v>
      </c>
      <c r="G55" s="39" t="s">
        <v>119</v>
      </c>
      <c r="H55" s="55">
        <v>1</v>
      </c>
      <c r="I55" s="55">
        <v>0</v>
      </c>
      <c r="J55" s="55">
        <v>0</v>
      </c>
      <c r="K55" s="28">
        <v>1723.056</v>
      </c>
      <c r="L55" s="28">
        <v>0</v>
      </c>
      <c r="M55" s="28">
        <v>0</v>
      </c>
    </row>
    <row r="56" spans="1:13" ht="48.75" customHeight="1" x14ac:dyDescent="0.2">
      <c r="A56" s="97"/>
      <c r="B56" s="99"/>
      <c r="C56" s="97"/>
      <c r="D56" s="39" t="s">
        <v>282</v>
      </c>
      <c r="E56" s="53" t="s">
        <v>39</v>
      </c>
      <c r="F56" s="54" t="s">
        <v>217</v>
      </c>
      <c r="G56" s="39" t="s">
        <v>119</v>
      </c>
      <c r="H56" s="55">
        <v>1</v>
      </c>
      <c r="I56" s="55">
        <v>0</v>
      </c>
      <c r="J56" s="55">
        <v>0</v>
      </c>
      <c r="K56" s="28">
        <v>150</v>
      </c>
      <c r="L56" s="28">
        <v>0</v>
      </c>
      <c r="M56" s="28">
        <v>0</v>
      </c>
    </row>
    <row r="57" spans="1:13" ht="50.25" customHeight="1" x14ac:dyDescent="0.2">
      <c r="A57" s="97">
        <v>2</v>
      </c>
      <c r="B57" s="99" t="s">
        <v>17</v>
      </c>
      <c r="C57" s="97" t="s">
        <v>38</v>
      </c>
      <c r="D57" s="39" t="s">
        <v>189</v>
      </c>
      <c r="E57" s="53" t="s">
        <v>39</v>
      </c>
      <c r="F57" s="54" t="s">
        <v>217</v>
      </c>
      <c r="G57" s="39" t="s">
        <v>119</v>
      </c>
      <c r="H57" s="55">
        <v>1</v>
      </c>
      <c r="I57" s="55">
        <v>0</v>
      </c>
      <c r="J57" s="55">
        <v>0</v>
      </c>
      <c r="K57" s="28">
        <v>10169.69162</v>
      </c>
      <c r="L57" s="28">
        <v>0</v>
      </c>
      <c r="M57" s="28">
        <v>0</v>
      </c>
    </row>
    <row r="58" spans="1:13" ht="44.25" customHeight="1" x14ac:dyDescent="0.2">
      <c r="A58" s="97">
        <v>2</v>
      </c>
      <c r="B58" s="99" t="s">
        <v>17</v>
      </c>
      <c r="C58" s="97" t="s">
        <v>38</v>
      </c>
      <c r="D58" s="39" t="s">
        <v>190</v>
      </c>
      <c r="E58" s="53" t="s">
        <v>39</v>
      </c>
      <c r="F58" s="54" t="s">
        <v>217</v>
      </c>
      <c r="G58" s="39" t="s">
        <v>119</v>
      </c>
      <c r="H58" s="55">
        <v>1</v>
      </c>
      <c r="I58" s="55">
        <v>0</v>
      </c>
      <c r="J58" s="55">
        <v>0</v>
      </c>
      <c r="K58" s="28">
        <v>2000</v>
      </c>
      <c r="L58" s="28">
        <v>0</v>
      </c>
      <c r="M58" s="28">
        <v>0</v>
      </c>
    </row>
    <row r="59" spans="1:13" ht="42.75" customHeight="1" x14ac:dyDescent="0.2">
      <c r="A59" s="97">
        <v>2</v>
      </c>
      <c r="B59" s="99" t="s">
        <v>17</v>
      </c>
      <c r="C59" s="97" t="s">
        <v>38</v>
      </c>
      <c r="D59" s="39" t="s">
        <v>191</v>
      </c>
      <c r="E59" s="53" t="s">
        <v>39</v>
      </c>
      <c r="F59" s="54" t="s">
        <v>217</v>
      </c>
      <c r="G59" s="39" t="s">
        <v>119</v>
      </c>
      <c r="H59" s="55">
        <v>1</v>
      </c>
      <c r="I59" s="55">
        <v>0</v>
      </c>
      <c r="J59" s="55">
        <v>0</v>
      </c>
      <c r="K59" s="28">
        <v>906.71</v>
      </c>
      <c r="L59" s="28">
        <v>0</v>
      </c>
      <c r="M59" s="28">
        <v>0</v>
      </c>
    </row>
    <row r="60" spans="1:13" ht="50.25" customHeight="1" x14ac:dyDescent="0.2">
      <c r="A60" s="97">
        <v>2</v>
      </c>
      <c r="B60" s="99" t="s">
        <v>17</v>
      </c>
      <c r="C60" s="97" t="s">
        <v>38</v>
      </c>
      <c r="D60" s="39" t="s">
        <v>192</v>
      </c>
      <c r="E60" s="53" t="s">
        <v>39</v>
      </c>
      <c r="F60" s="54" t="s">
        <v>217</v>
      </c>
      <c r="G60" s="39" t="s">
        <v>119</v>
      </c>
      <c r="H60" s="55">
        <v>1</v>
      </c>
      <c r="I60" s="55">
        <v>0</v>
      </c>
      <c r="J60" s="55">
        <v>0</v>
      </c>
      <c r="K60" s="28">
        <v>6454.6648400000004</v>
      </c>
      <c r="L60" s="28">
        <v>0</v>
      </c>
      <c r="M60" s="28">
        <v>0</v>
      </c>
    </row>
    <row r="61" spans="1:13" ht="42" customHeight="1" x14ac:dyDescent="0.2">
      <c r="A61" s="97">
        <v>2</v>
      </c>
      <c r="B61" s="99" t="s">
        <v>17</v>
      </c>
      <c r="C61" s="97" t="s">
        <v>38</v>
      </c>
      <c r="D61" s="39" t="s">
        <v>193</v>
      </c>
      <c r="E61" s="53" t="s">
        <v>39</v>
      </c>
      <c r="F61" s="54" t="s">
        <v>217</v>
      </c>
      <c r="G61" s="39" t="s">
        <v>119</v>
      </c>
      <c r="H61" s="55">
        <v>1</v>
      </c>
      <c r="I61" s="55">
        <v>0</v>
      </c>
      <c r="J61" s="55">
        <v>0</v>
      </c>
      <c r="K61" s="28">
        <v>2559.47226</v>
      </c>
      <c r="L61" s="28">
        <v>0</v>
      </c>
      <c r="M61" s="28">
        <v>0</v>
      </c>
    </row>
    <row r="62" spans="1:13" ht="45" customHeight="1" x14ac:dyDescent="0.2">
      <c r="A62" s="97">
        <v>2</v>
      </c>
      <c r="B62" s="99" t="s">
        <v>17</v>
      </c>
      <c r="C62" s="97" t="s">
        <v>38</v>
      </c>
      <c r="D62" s="39" t="s">
        <v>194</v>
      </c>
      <c r="E62" s="53" t="s">
        <v>39</v>
      </c>
      <c r="F62" s="54" t="s">
        <v>217</v>
      </c>
      <c r="G62" s="39" t="s">
        <v>119</v>
      </c>
      <c r="H62" s="55">
        <v>1</v>
      </c>
      <c r="I62" s="55">
        <v>0</v>
      </c>
      <c r="J62" s="55">
        <v>0</v>
      </c>
      <c r="K62" s="28">
        <v>1548.06421</v>
      </c>
      <c r="L62" s="28">
        <v>0</v>
      </c>
      <c r="M62" s="28">
        <v>0</v>
      </c>
    </row>
    <row r="63" spans="1:13" ht="48" customHeight="1" x14ac:dyDescent="0.2">
      <c r="A63" s="97">
        <v>2</v>
      </c>
      <c r="B63" s="99" t="s">
        <v>17</v>
      </c>
      <c r="C63" s="97" t="s">
        <v>38</v>
      </c>
      <c r="D63" s="39" t="s">
        <v>195</v>
      </c>
      <c r="E63" s="53" t="s">
        <v>39</v>
      </c>
      <c r="F63" s="54" t="s">
        <v>217</v>
      </c>
      <c r="G63" s="39" t="s">
        <v>119</v>
      </c>
      <c r="H63" s="55">
        <v>1</v>
      </c>
      <c r="I63" s="55">
        <v>0</v>
      </c>
      <c r="J63" s="55">
        <v>0</v>
      </c>
      <c r="K63" s="28">
        <v>450.86995999999999</v>
      </c>
      <c r="L63" s="28">
        <v>0</v>
      </c>
      <c r="M63" s="28">
        <v>0</v>
      </c>
    </row>
    <row r="64" spans="1:13" ht="49.5" customHeight="1" x14ac:dyDescent="0.2">
      <c r="A64" s="97">
        <v>2</v>
      </c>
      <c r="B64" s="99" t="s">
        <v>17</v>
      </c>
      <c r="C64" s="97" t="s">
        <v>38</v>
      </c>
      <c r="D64" s="39" t="s">
        <v>231</v>
      </c>
      <c r="E64" s="53" t="s">
        <v>39</v>
      </c>
      <c r="F64" s="54" t="s">
        <v>217</v>
      </c>
      <c r="G64" s="39" t="s">
        <v>119</v>
      </c>
      <c r="H64" s="55">
        <v>1</v>
      </c>
      <c r="I64" s="55">
        <v>0</v>
      </c>
      <c r="J64" s="55">
        <v>0</v>
      </c>
      <c r="K64" s="28">
        <v>559.36400000000003</v>
      </c>
      <c r="L64" s="28">
        <v>0</v>
      </c>
      <c r="M64" s="28">
        <v>0</v>
      </c>
    </row>
    <row r="65" spans="1:13" ht="44.25" customHeight="1" x14ac:dyDescent="0.2">
      <c r="A65" s="97">
        <v>2</v>
      </c>
      <c r="B65" s="99" t="s">
        <v>17</v>
      </c>
      <c r="C65" s="97" t="s">
        <v>38</v>
      </c>
      <c r="D65" s="39" t="s">
        <v>196</v>
      </c>
      <c r="E65" s="53" t="s">
        <v>39</v>
      </c>
      <c r="F65" s="54" t="s">
        <v>217</v>
      </c>
      <c r="G65" s="39" t="s">
        <v>119</v>
      </c>
      <c r="H65" s="55">
        <v>1</v>
      </c>
      <c r="I65" s="55">
        <v>0</v>
      </c>
      <c r="J65" s="55">
        <v>0</v>
      </c>
      <c r="K65" s="28">
        <v>3334.6847699999998</v>
      </c>
      <c r="L65" s="28">
        <v>0</v>
      </c>
      <c r="M65" s="28">
        <v>0</v>
      </c>
    </row>
    <row r="66" spans="1:13" ht="48" customHeight="1" x14ac:dyDescent="0.2">
      <c r="A66" s="97">
        <v>2</v>
      </c>
      <c r="B66" s="99" t="s">
        <v>17</v>
      </c>
      <c r="C66" s="97" t="s">
        <v>38</v>
      </c>
      <c r="D66" s="39" t="s">
        <v>197</v>
      </c>
      <c r="E66" s="53" t="s">
        <v>39</v>
      </c>
      <c r="F66" s="54" t="s">
        <v>217</v>
      </c>
      <c r="G66" s="39" t="s">
        <v>119</v>
      </c>
      <c r="H66" s="55">
        <v>1</v>
      </c>
      <c r="I66" s="55">
        <v>0</v>
      </c>
      <c r="J66" s="55">
        <v>0</v>
      </c>
      <c r="K66" s="28">
        <v>4002.2150200000001</v>
      </c>
      <c r="L66" s="28">
        <v>0</v>
      </c>
      <c r="M66" s="28">
        <v>0</v>
      </c>
    </row>
    <row r="67" spans="1:13" ht="50.25" customHeight="1" x14ac:dyDescent="0.2">
      <c r="A67" s="97">
        <v>2</v>
      </c>
      <c r="B67" s="99" t="s">
        <v>17</v>
      </c>
      <c r="C67" s="97" t="s">
        <v>38</v>
      </c>
      <c r="D67" s="39" t="s">
        <v>198</v>
      </c>
      <c r="E67" s="53" t="s">
        <v>39</v>
      </c>
      <c r="F67" s="54" t="s">
        <v>217</v>
      </c>
      <c r="G67" s="39" t="s">
        <v>119</v>
      </c>
      <c r="H67" s="55">
        <v>1</v>
      </c>
      <c r="I67" s="55">
        <v>0</v>
      </c>
      <c r="J67" s="55">
        <v>0</v>
      </c>
      <c r="K67" s="28">
        <v>3557.3901500000002</v>
      </c>
      <c r="L67" s="28">
        <v>0</v>
      </c>
      <c r="M67" s="28">
        <v>0</v>
      </c>
    </row>
    <row r="68" spans="1:13" ht="48" customHeight="1" x14ac:dyDescent="0.2">
      <c r="A68" s="97">
        <v>2</v>
      </c>
      <c r="B68" s="99" t="s">
        <v>17</v>
      </c>
      <c r="C68" s="97" t="s">
        <v>38</v>
      </c>
      <c r="D68" s="39" t="s">
        <v>199</v>
      </c>
      <c r="E68" s="53" t="s">
        <v>39</v>
      </c>
      <c r="F68" s="54" t="s">
        <v>217</v>
      </c>
      <c r="G68" s="39" t="s">
        <v>119</v>
      </c>
      <c r="H68" s="55">
        <v>1</v>
      </c>
      <c r="I68" s="55">
        <v>0</v>
      </c>
      <c r="J68" s="55">
        <v>0</v>
      </c>
      <c r="K68" s="28">
        <v>644.46400000000006</v>
      </c>
      <c r="L68" s="28">
        <v>0</v>
      </c>
      <c r="M68" s="28">
        <v>0</v>
      </c>
    </row>
    <row r="69" spans="1:13" ht="47.25" customHeight="1" x14ac:dyDescent="0.2">
      <c r="A69" s="97">
        <v>2</v>
      </c>
      <c r="B69" s="99" t="s">
        <v>17</v>
      </c>
      <c r="C69" s="97" t="s">
        <v>38</v>
      </c>
      <c r="D69" s="39" t="s">
        <v>200</v>
      </c>
      <c r="E69" s="53" t="s">
        <v>39</v>
      </c>
      <c r="F69" s="54" t="s">
        <v>217</v>
      </c>
      <c r="G69" s="39" t="s">
        <v>119</v>
      </c>
      <c r="H69" s="55">
        <v>1</v>
      </c>
      <c r="I69" s="55">
        <v>0</v>
      </c>
      <c r="J69" s="55">
        <v>0</v>
      </c>
      <c r="K69" s="28">
        <v>188.5926</v>
      </c>
      <c r="L69" s="28">
        <v>0</v>
      </c>
      <c r="M69" s="28">
        <v>0</v>
      </c>
    </row>
    <row r="70" spans="1:13" ht="48.75" customHeight="1" x14ac:dyDescent="0.2">
      <c r="A70" s="97">
        <v>2</v>
      </c>
      <c r="B70" s="99" t="s">
        <v>17</v>
      </c>
      <c r="C70" s="97" t="s">
        <v>38</v>
      </c>
      <c r="D70" s="39" t="s">
        <v>201</v>
      </c>
      <c r="E70" s="53" t="s">
        <v>39</v>
      </c>
      <c r="F70" s="54" t="s">
        <v>217</v>
      </c>
      <c r="G70" s="39" t="s">
        <v>119</v>
      </c>
      <c r="H70" s="55">
        <v>1</v>
      </c>
      <c r="I70" s="55">
        <v>0</v>
      </c>
      <c r="J70" s="55">
        <v>0</v>
      </c>
      <c r="K70" s="28">
        <v>2428.33</v>
      </c>
      <c r="L70" s="28">
        <v>0</v>
      </c>
      <c r="M70" s="28">
        <v>0</v>
      </c>
    </row>
    <row r="71" spans="1:13" ht="45.75" customHeight="1" x14ac:dyDescent="0.2">
      <c r="A71" s="97">
        <v>2</v>
      </c>
      <c r="B71" s="99" t="s">
        <v>17</v>
      </c>
      <c r="C71" s="97" t="s">
        <v>38</v>
      </c>
      <c r="D71" s="39" t="s">
        <v>202</v>
      </c>
      <c r="E71" s="53" t="s">
        <v>39</v>
      </c>
      <c r="F71" s="54" t="s">
        <v>217</v>
      </c>
      <c r="G71" s="39" t="s">
        <v>119</v>
      </c>
      <c r="H71" s="55">
        <v>1</v>
      </c>
      <c r="I71" s="55">
        <v>0</v>
      </c>
      <c r="J71" s="55">
        <v>0</v>
      </c>
      <c r="K71" s="28">
        <v>1315.41453</v>
      </c>
      <c r="L71" s="28">
        <v>0</v>
      </c>
      <c r="M71" s="28">
        <v>0</v>
      </c>
    </row>
    <row r="72" spans="1:13" ht="48" customHeight="1" x14ac:dyDescent="0.2">
      <c r="A72" s="97">
        <v>2</v>
      </c>
      <c r="B72" s="99" t="s">
        <v>17</v>
      </c>
      <c r="C72" s="97" t="s">
        <v>38</v>
      </c>
      <c r="D72" s="39" t="s">
        <v>203</v>
      </c>
      <c r="E72" s="53" t="s">
        <v>39</v>
      </c>
      <c r="F72" s="54" t="s">
        <v>217</v>
      </c>
      <c r="G72" s="39" t="s">
        <v>119</v>
      </c>
      <c r="H72" s="55">
        <v>1</v>
      </c>
      <c r="I72" s="55">
        <v>0</v>
      </c>
      <c r="J72" s="55">
        <v>0</v>
      </c>
      <c r="K72" s="28">
        <v>27651.700049999999</v>
      </c>
      <c r="L72" s="28">
        <v>0</v>
      </c>
      <c r="M72" s="28">
        <v>0</v>
      </c>
    </row>
    <row r="73" spans="1:13" ht="40.5" customHeight="1" x14ac:dyDescent="0.2">
      <c r="A73" s="97">
        <v>2</v>
      </c>
      <c r="B73" s="99" t="s">
        <v>17</v>
      </c>
      <c r="C73" s="97" t="s">
        <v>38</v>
      </c>
      <c r="D73" s="39" t="s">
        <v>224</v>
      </c>
      <c r="E73" s="53" t="s">
        <v>39</v>
      </c>
      <c r="F73" s="54" t="s">
        <v>217</v>
      </c>
      <c r="G73" s="39" t="s">
        <v>119</v>
      </c>
      <c r="H73" s="55">
        <v>0</v>
      </c>
      <c r="I73" s="55">
        <v>39</v>
      </c>
      <c r="J73" s="55">
        <v>39</v>
      </c>
      <c r="K73" s="28">
        <v>0</v>
      </c>
      <c r="L73" s="28">
        <v>222106.32256999999</v>
      </c>
      <c r="M73" s="28">
        <v>215341.55269000001</v>
      </c>
    </row>
    <row r="74" spans="1:13" ht="46.5" customHeight="1" x14ac:dyDescent="0.2">
      <c r="A74" s="49">
        <v>2</v>
      </c>
      <c r="B74" s="23" t="s">
        <v>17</v>
      </c>
      <c r="C74" s="49" t="s">
        <v>40</v>
      </c>
      <c r="D74" s="49" t="s">
        <v>77</v>
      </c>
      <c r="E74" s="50" t="s">
        <v>244</v>
      </c>
      <c r="F74" s="51" t="s">
        <v>243</v>
      </c>
      <c r="G74" s="49" t="s">
        <v>76</v>
      </c>
      <c r="H74" s="52">
        <v>529</v>
      </c>
      <c r="I74" s="94">
        <v>532</v>
      </c>
      <c r="J74" s="94">
        <v>532</v>
      </c>
      <c r="K74" s="42">
        <v>31907.753420000001</v>
      </c>
      <c r="L74" s="42">
        <v>31907.753420000001</v>
      </c>
      <c r="M74" s="42">
        <v>31907.753420000001</v>
      </c>
    </row>
  </sheetData>
  <mergeCells count="17">
    <mergeCell ref="L4:L5"/>
    <mergeCell ref="M4:M5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A10:A11"/>
    <mergeCell ref="B10:B11"/>
    <mergeCell ref="C10:C11"/>
    <mergeCell ref="H4:J4"/>
    <mergeCell ref="K4:K5"/>
  </mergeCells>
  <printOptions horizontalCentered="1"/>
  <pageMargins left="0.25" right="0.25" top="0.75" bottom="0.75" header="0.3" footer="0.3"/>
  <pageSetup paperSize="9" scale="63" fitToHeight="0" orientation="landscape" r:id="rId1"/>
  <ignoredErrors>
    <ignoredError sqref="K13:M13 H1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  <pageSetUpPr fitToPage="1"/>
  </sheetPr>
  <dimension ref="A1:O62"/>
  <sheetViews>
    <sheetView zoomScale="120" zoomScaleNormal="120" workbookViewId="0">
      <selection sqref="A1:M62"/>
    </sheetView>
  </sheetViews>
  <sheetFormatPr defaultRowHeight="12.75" x14ac:dyDescent="0.2"/>
  <cols>
    <col min="1" max="3" width="9.140625" style="15"/>
    <col min="4" max="4" width="27.5703125" style="15" customWidth="1"/>
    <col min="5" max="5" width="41.85546875" style="15" customWidth="1"/>
    <col min="6" max="6" width="26.28515625" style="15" customWidth="1"/>
    <col min="7" max="10" width="9" style="15" customWidth="1"/>
    <col min="11" max="11" width="13.28515625" style="15" customWidth="1"/>
    <col min="12" max="12" width="13.42578125" style="15" customWidth="1"/>
    <col min="13" max="13" width="13.5703125" style="15" customWidth="1"/>
    <col min="14" max="14" width="17.42578125" style="15" customWidth="1"/>
    <col min="15" max="15" width="13.7109375" style="15" customWidth="1"/>
    <col min="16" max="16384" width="9.140625" style="15"/>
  </cols>
  <sheetData>
    <row r="1" spans="1:15" ht="48" customHeight="1" x14ac:dyDescent="0.2">
      <c r="A1" s="165" t="s">
        <v>41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5" x14ac:dyDescent="0.2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5" ht="107.25" customHeight="1" x14ac:dyDescent="0.2">
      <c r="A3" s="155" t="s">
        <v>8</v>
      </c>
      <c r="B3" s="155" t="s">
        <v>0</v>
      </c>
      <c r="C3" s="155" t="s">
        <v>1</v>
      </c>
      <c r="D3" s="155" t="s">
        <v>2</v>
      </c>
      <c r="E3" s="155" t="s">
        <v>10</v>
      </c>
      <c r="F3" s="155" t="s">
        <v>11</v>
      </c>
      <c r="G3" s="155"/>
      <c r="H3" s="155"/>
      <c r="I3" s="155"/>
      <c r="J3" s="155"/>
      <c r="K3" s="155" t="s">
        <v>13</v>
      </c>
      <c r="L3" s="155"/>
      <c r="M3" s="155"/>
    </row>
    <row r="4" spans="1:15" ht="17.25" customHeight="1" x14ac:dyDescent="0.2">
      <c r="A4" s="155"/>
      <c r="B4" s="155"/>
      <c r="C4" s="155"/>
      <c r="D4" s="155"/>
      <c r="E4" s="155"/>
      <c r="F4" s="155" t="s">
        <v>75</v>
      </c>
      <c r="G4" s="155" t="s">
        <v>5</v>
      </c>
      <c r="H4" s="155" t="s">
        <v>12</v>
      </c>
      <c r="I4" s="155"/>
      <c r="J4" s="155"/>
      <c r="K4" s="155" t="s">
        <v>14</v>
      </c>
      <c r="L4" s="155" t="s">
        <v>15</v>
      </c>
      <c r="M4" s="155" t="s">
        <v>16</v>
      </c>
    </row>
    <row r="5" spans="1:15" ht="34.5" customHeight="1" x14ac:dyDescent="0.2">
      <c r="A5" s="155"/>
      <c r="B5" s="155"/>
      <c r="C5" s="155"/>
      <c r="D5" s="155"/>
      <c r="E5" s="155"/>
      <c r="F5" s="155"/>
      <c r="G5" s="155"/>
      <c r="H5" s="101" t="s">
        <v>14</v>
      </c>
      <c r="I5" s="101" t="s">
        <v>15</v>
      </c>
      <c r="J5" s="101" t="s">
        <v>16</v>
      </c>
      <c r="K5" s="155"/>
      <c r="L5" s="155"/>
      <c r="M5" s="155"/>
    </row>
    <row r="6" spans="1:15" x14ac:dyDescent="0.2">
      <c r="A6" s="101">
        <v>1</v>
      </c>
      <c r="B6" s="101">
        <v>2</v>
      </c>
      <c r="C6" s="101">
        <v>3</v>
      </c>
      <c r="D6" s="101">
        <v>4</v>
      </c>
      <c r="E6" s="101">
        <v>5</v>
      </c>
      <c r="F6" s="101">
        <v>6</v>
      </c>
      <c r="G6" s="101">
        <v>7</v>
      </c>
      <c r="H6" s="101">
        <v>8</v>
      </c>
      <c r="I6" s="101">
        <v>9</v>
      </c>
      <c r="J6" s="101">
        <v>10</v>
      </c>
      <c r="K6" s="101">
        <v>11</v>
      </c>
      <c r="L6" s="101">
        <v>12</v>
      </c>
      <c r="M6" s="101">
        <v>13</v>
      </c>
    </row>
    <row r="7" spans="1:15" x14ac:dyDescent="0.2">
      <c r="A7" s="101"/>
      <c r="B7" s="48" t="s">
        <v>7</v>
      </c>
      <c r="C7" s="48" t="s">
        <v>7</v>
      </c>
      <c r="D7" s="48" t="s">
        <v>7</v>
      </c>
      <c r="E7" s="14" t="s">
        <v>117</v>
      </c>
      <c r="F7" s="48" t="s">
        <v>7</v>
      </c>
      <c r="G7" s="48" t="s">
        <v>7</v>
      </c>
      <c r="H7" s="48" t="s">
        <v>7</v>
      </c>
      <c r="I7" s="48" t="s">
        <v>7</v>
      </c>
      <c r="J7" s="48" t="s">
        <v>7</v>
      </c>
      <c r="K7" s="40">
        <f>K8+K10+K11+K12+K14+K56+K58+K59+K62+K23+K9+K13+K57+K55</f>
        <v>6653745.2618899997</v>
      </c>
      <c r="L7" s="40">
        <f>L8+L10+L11+L12+L14+L56+L58+L59+L62+L23+L9+L13+L57+L55</f>
        <v>6343677.3102900004</v>
      </c>
      <c r="M7" s="40">
        <f>M8+M10+M11+M12+M14+M56+M58+M59+M62+M23+M9+M13+M57+M55</f>
        <v>6684753.4745900007</v>
      </c>
    </row>
    <row r="8" spans="1:15" ht="31.5" customHeight="1" x14ac:dyDescent="0.2">
      <c r="A8" s="156">
        <v>2</v>
      </c>
      <c r="B8" s="162" t="s">
        <v>18</v>
      </c>
      <c r="C8" s="156" t="s">
        <v>42</v>
      </c>
      <c r="D8" s="156" t="s">
        <v>77</v>
      </c>
      <c r="E8" s="159" t="s">
        <v>43</v>
      </c>
      <c r="F8" s="51" t="s">
        <v>80</v>
      </c>
      <c r="G8" s="49" t="s">
        <v>76</v>
      </c>
      <c r="H8" s="52">
        <v>70200</v>
      </c>
      <c r="I8" s="52">
        <v>70500</v>
      </c>
      <c r="J8" s="52">
        <v>70800</v>
      </c>
      <c r="K8" s="95">
        <v>5406108.5331800003</v>
      </c>
      <c r="L8" s="43">
        <v>5523547.5076400004</v>
      </c>
      <c r="M8" s="43">
        <v>5899937.77764</v>
      </c>
    </row>
    <row r="9" spans="1:15" ht="105" customHeight="1" x14ac:dyDescent="0.2">
      <c r="A9" s="157"/>
      <c r="B9" s="163"/>
      <c r="C9" s="157"/>
      <c r="D9" s="157"/>
      <c r="E9" s="160"/>
      <c r="F9" s="51" t="s">
        <v>229</v>
      </c>
      <c r="G9" s="49" t="s">
        <v>116</v>
      </c>
      <c r="H9" s="52">
        <v>2</v>
      </c>
      <c r="I9" s="52">
        <v>0</v>
      </c>
      <c r="J9" s="52">
        <v>0</v>
      </c>
      <c r="K9" s="42">
        <v>34362.875999999997</v>
      </c>
      <c r="L9" s="42">
        <v>0</v>
      </c>
      <c r="M9" s="42">
        <v>0</v>
      </c>
    </row>
    <row r="10" spans="1:15" ht="62.25" customHeight="1" x14ac:dyDescent="0.2">
      <c r="A10" s="158"/>
      <c r="B10" s="164"/>
      <c r="C10" s="158"/>
      <c r="D10" s="158"/>
      <c r="E10" s="161"/>
      <c r="F10" s="51" t="s">
        <v>97</v>
      </c>
      <c r="G10" s="49" t="s">
        <v>76</v>
      </c>
      <c r="H10" s="94">
        <v>114</v>
      </c>
      <c r="I10" s="52">
        <v>148</v>
      </c>
      <c r="J10" s="52">
        <v>160</v>
      </c>
      <c r="K10" s="91">
        <v>4960.2</v>
      </c>
      <c r="L10" s="42">
        <v>7608.8</v>
      </c>
      <c r="M10" s="42">
        <v>7875.2</v>
      </c>
    </row>
    <row r="11" spans="1:15" ht="57" customHeight="1" x14ac:dyDescent="0.2">
      <c r="A11" s="49">
        <v>2</v>
      </c>
      <c r="B11" s="23" t="s">
        <v>18</v>
      </c>
      <c r="C11" s="49" t="s">
        <v>44</v>
      </c>
      <c r="D11" s="49" t="s">
        <v>77</v>
      </c>
      <c r="E11" s="50" t="s">
        <v>45</v>
      </c>
      <c r="F11" s="51" t="s">
        <v>80</v>
      </c>
      <c r="G11" s="49" t="s">
        <v>76</v>
      </c>
      <c r="H11" s="52">
        <v>26553</v>
      </c>
      <c r="I11" s="52">
        <v>24363</v>
      </c>
      <c r="J11" s="52">
        <v>22956</v>
      </c>
      <c r="K11" s="42">
        <v>487417.1972</v>
      </c>
      <c r="L11" s="42">
        <v>499972.38271999999</v>
      </c>
      <c r="M11" s="42">
        <v>513924.55476999999</v>
      </c>
      <c r="N11" s="68"/>
      <c r="O11" s="71"/>
    </row>
    <row r="12" spans="1:15" ht="57" customHeight="1" x14ac:dyDescent="0.2">
      <c r="A12" s="49">
        <v>2</v>
      </c>
      <c r="B12" s="23" t="s">
        <v>18</v>
      </c>
      <c r="C12" s="49" t="s">
        <v>46</v>
      </c>
      <c r="D12" s="49" t="s">
        <v>77</v>
      </c>
      <c r="E12" s="50" t="s">
        <v>47</v>
      </c>
      <c r="F12" s="51" t="s">
        <v>239</v>
      </c>
      <c r="G12" s="49" t="s">
        <v>238</v>
      </c>
      <c r="H12" s="52">
        <v>100</v>
      </c>
      <c r="I12" s="52">
        <v>100</v>
      </c>
      <c r="J12" s="52">
        <v>100</v>
      </c>
      <c r="K12" s="42">
        <v>42297.177179999999</v>
      </c>
      <c r="L12" s="42">
        <v>43118.718719999997</v>
      </c>
      <c r="M12" s="42">
        <v>43982.522520000006</v>
      </c>
      <c r="N12" s="68"/>
      <c r="O12" s="68"/>
    </row>
    <row r="13" spans="1:15" ht="45" customHeight="1" x14ac:dyDescent="0.2">
      <c r="A13" s="49">
        <v>2</v>
      </c>
      <c r="B13" s="23" t="s">
        <v>18</v>
      </c>
      <c r="C13" s="49">
        <v>67216</v>
      </c>
      <c r="D13" s="49" t="s">
        <v>77</v>
      </c>
      <c r="E13" s="50" t="s">
        <v>230</v>
      </c>
      <c r="F13" s="51" t="s">
        <v>239</v>
      </c>
      <c r="G13" s="49" t="s">
        <v>238</v>
      </c>
      <c r="H13" s="52">
        <v>100</v>
      </c>
      <c r="I13" s="52">
        <v>100</v>
      </c>
      <c r="J13" s="52">
        <v>100</v>
      </c>
      <c r="K13" s="42">
        <v>7651.1</v>
      </c>
      <c r="L13" s="42">
        <v>0</v>
      </c>
      <c r="M13" s="42">
        <v>0</v>
      </c>
      <c r="N13" s="68"/>
      <c r="O13" s="68"/>
    </row>
    <row r="14" spans="1:15" ht="104.25" customHeight="1" x14ac:dyDescent="0.2">
      <c r="A14" s="49">
        <v>2</v>
      </c>
      <c r="B14" s="23" t="s">
        <v>18</v>
      </c>
      <c r="C14" s="49" t="s">
        <v>48</v>
      </c>
      <c r="D14" s="49" t="s">
        <v>77</v>
      </c>
      <c r="E14" s="50" t="s">
        <v>49</v>
      </c>
      <c r="F14" s="51" t="s">
        <v>128</v>
      </c>
      <c r="G14" s="49" t="s">
        <v>116</v>
      </c>
      <c r="H14" s="94">
        <f>SUM(H15:H22)</f>
        <v>9</v>
      </c>
      <c r="I14" s="52">
        <v>0</v>
      </c>
      <c r="J14" s="52">
        <v>0</v>
      </c>
      <c r="K14" s="91">
        <f>SUM(K15:K22)</f>
        <v>131200.70695000002</v>
      </c>
      <c r="L14" s="42">
        <f t="shared" ref="L14:M14" si="0">SUM(L15:L21)</f>
        <v>0</v>
      </c>
      <c r="M14" s="42">
        <f t="shared" si="0"/>
        <v>0</v>
      </c>
      <c r="N14" s="103">
        <v>131200.71</v>
      </c>
      <c r="O14" s="68"/>
    </row>
    <row r="15" spans="1:15" ht="47.25" customHeight="1" x14ac:dyDescent="0.2">
      <c r="A15" s="99" t="s">
        <v>121</v>
      </c>
      <c r="B15" s="99" t="s">
        <v>18</v>
      </c>
      <c r="C15" s="97">
        <v>67221</v>
      </c>
      <c r="D15" s="39" t="s">
        <v>124</v>
      </c>
      <c r="E15" s="53" t="s">
        <v>49</v>
      </c>
      <c r="F15" s="53" t="s">
        <v>219</v>
      </c>
      <c r="G15" s="39" t="s">
        <v>116</v>
      </c>
      <c r="H15" s="20">
        <v>1</v>
      </c>
      <c r="I15" s="21" t="s">
        <v>7</v>
      </c>
      <c r="J15" s="21" t="s">
        <v>7</v>
      </c>
      <c r="K15" s="28">
        <v>45180.61</v>
      </c>
      <c r="L15" s="24">
        <v>0</v>
      </c>
      <c r="M15" s="24">
        <v>0</v>
      </c>
      <c r="N15" s="104"/>
      <c r="O15" s="68"/>
    </row>
    <row r="16" spans="1:15" ht="47.25" customHeight="1" x14ac:dyDescent="0.2">
      <c r="A16" s="99" t="s">
        <v>121</v>
      </c>
      <c r="B16" s="99" t="s">
        <v>18</v>
      </c>
      <c r="C16" s="97">
        <v>67221</v>
      </c>
      <c r="D16" s="39" t="s">
        <v>126</v>
      </c>
      <c r="E16" s="53" t="s">
        <v>49</v>
      </c>
      <c r="F16" s="53" t="s">
        <v>219</v>
      </c>
      <c r="G16" s="39" t="s">
        <v>116</v>
      </c>
      <c r="H16" s="20">
        <v>1</v>
      </c>
      <c r="I16" s="21" t="s">
        <v>7</v>
      </c>
      <c r="J16" s="21" t="s">
        <v>7</v>
      </c>
      <c r="K16" s="28">
        <v>59140.56</v>
      </c>
      <c r="L16" s="24">
        <v>0</v>
      </c>
      <c r="M16" s="24">
        <v>0</v>
      </c>
      <c r="N16" s="72"/>
      <c r="O16" s="68"/>
    </row>
    <row r="17" spans="1:15" ht="47.25" customHeight="1" x14ac:dyDescent="0.2">
      <c r="A17" s="99" t="s">
        <v>121</v>
      </c>
      <c r="B17" s="99" t="s">
        <v>18</v>
      </c>
      <c r="C17" s="97">
        <v>67221</v>
      </c>
      <c r="D17" s="39" t="s">
        <v>125</v>
      </c>
      <c r="E17" s="53" t="s">
        <v>49</v>
      </c>
      <c r="F17" s="53" t="s">
        <v>219</v>
      </c>
      <c r="G17" s="39" t="s">
        <v>116</v>
      </c>
      <c r="H17" s="20">
        <v>1</v>
      </c>
      <c r="I17" s="21" t="s">
        <v>7</v>
      </c>
      <c r="J17" s="21" t="s">
        <v>7</v>
      </c>
      <c r="K17" s="25">
        <v>5932.5469499999999</v>
      </c>
      <c r="L17" s="24">
        <v>0</v>
      </c>
      <c r="M17" s="24">
        <v>0</v>
      </c>
      <c r="N17" s="35"/>
      <c r="O17" s="68"/>
    </row>
    <row r="18" spans="1:15" ht="47.25" customHeight="1" x14ac:dyDescent="0.2">
      <c r="A18" s="99" t="s">
        <v>121</v>
      </c>
      <c r="B18" s="99" t="s">
        <v>18</v>
      </c>
      <c r="C18" s="97">
        <v>67221</v>
      </c>
      <c r="D18" s="39" t="s">
        <v>127</v>
      </c>
      <c r="E18" s="53" t="s">
        <v>49</v>
      </c>
      <c r="F18" s="53" t="s">
        <v>219</v>
      </c>
      <c r="G18" s="39" t="s">
        <v>116</v>
      </c>
      <c r="H18" s="20">
        <v>1</v>
      </c>
      <c r="I18" s="21" t="s">
        <v>7</v>
      </c>
      <c r="J18" s="21" t="s">
        <v>7</v>
      </c>
      <c r="K18" s="25">
        <v>4232.8</v>
      </c>
      <c r="L18" s="24">
        <v>0</v>
      </c>
      <c r="M18" s="24">
        <v>0</v>
      </c>
      <c r="N18" s="35"/>
      <c r="O18" s="68"/>
    </row>
    <row r="19" spans="1:15" ht="47.25" customHeight="1" x14ac:dyDescent="0.2">
      <c r="A19" s="99" t="s">
        <v>121</v>
      </c>
      <c r="B19" s="99" t="s">
        <v>18</v>
      </c>
      <c r="C19" s="97">
        <v>67221</v>
      </c>
      <c r="D19" s="39" t="s">
        <v>123</v>
      </c>
      <c r="E19" s="53" t="s">
        <v>49</v>
      </c>
      <c r="F19" s="53" t="s">
        <v>219</v>
      </c>
      <c r="G19" s="39" t="s">
        <v>116</v>
      </c>
      <c r="H19" s="20">
        <v>1</v>
      </c>
      <c r="I19" s="21" t="s">
        <v>7</v>
      </c>
      <c r="J19" s="21" t="s">
        <v>7</v>
      </c>
      <c r="K19" s="28">
        <v>8559.4500000000007</v>
      </c>
      <c r="L19" s="24">
        <v>0</v>
      </c>
      <c r="M19" s="24">
        <v>0</v>
      </c>
      <c r="N19" s="72"/>
      <c r="O19" s="68"/>
    </row>
    <row r="20" spans="1:15" ht="47.25" customHeight="1" x14ac:dyDescent="0.2">
      <c r="A20" s="99" t="s">
        <v>121</v>
      </c>
      <c r="B20" s="99" t="s">
        <v>18</v>
      </c>
      <c r="C20" s="97">
        <v>67221</v>
      </c>
      <c r="D20" s="39" t="s">
        <v>147</v>
      </c>
      <c r="E20" s="53" t="s">
        <v>49</v>
      </c>
      <c r="F20" s="53" t="s">
        <v>219</v>
      </c>
      <c r="G20" s="39" t="s">
        <v>116</v>
      </c>
      <c r="H20" s="20">
        <v>1</v>
      </c>
      <c r="I20" s="21" t="s">
        <v>7</v>
      </c>
      <c r="J20" s="21" t="s">
        <v>7</v>
      </c>
      <c r="K20" s="28">
        <v>2256.91</v>
      </c>
      <c r="L20" s="24">
        <v>0</v>
      </c>
      <c r="M20" s="24">
        <v>0</v>
      </c>
      <c r="N20" s="72"/>
      <c r="O20" s="68"/>
    </row>
    <row r="21" spans="1:15" ht="52.5" customHeight="1" x14ac:dyDescent="0.2">
      <c r="A21" s="99" t="s">
        <v>121</v>
      </c>
      <c r="B21" s="99" t="s">
        <v>18</v>
      </c>
      <c r="C21" s="97">
        <v>67221</v>
      </c>
      <c r="D21" s="97" t="s">
        <v>284</v>
      </c>
      <c r="E21" s="53" t="s">
        <v>49</v>
      </c>
      <c r="F21" s="53" t="s">
        <v>219</v>
      </c>
      <c r="G21" s="39" t="s">
        <v>116</v>
      </c>
      <c r="H21" s="20">
        <v>3</v>
      </c>
      <c r="I21" s="21" t="s">
        <v>7</v>
      </c>
      <c r="J21" s="21" t="s">
        <v>7</v>
      </c>
      <c r="K21" s="28">
        <v>4405.38</v>
      </c>
      <c r="L21" s="24">
        <v>0</v>
      </c>
      <c r="M21" s="24">
        <v>0</v>
      </c>
      <c r="N21" s="72"/>
      <c r="O21" s="68"/>
    </row>
    <row r="22" spans="1:15" ht="43.5" customHeight="1" x14ac:dyDescent="0.2">
      <c r="A22" s="99" t="s">
        <v>121</v>
      </c>
      <c r="B22" s="99" t="s">
        <v>18</v>
      </c>
      <c r="C22" s="97">
        <v>67221</v>
      </c>
      <c r="D22" s="97" t="s">
        <v>283</v>
      </c>
      <c r="E22" s="53" t="s">
        <v>49</v>
      </c>
      <c r="F22" s="53" t="s">
        <v>219</v>
      </c>
      <c r="G22" s="39" t="s">
        <v>116</v>
      </c>
      <c r="H22" s="20">
        <v>0</v>
      </c>
      <c r="I22" s="21" t="s">
        <v>7</v>
      </c>
      <c r="J22" s="21" t="s">
        <v>7</v>
      </c>
      <c r="K22" s="168">
        <v>1492.45</v>
      </c>
      <c r="L22" s="24">
        <v>0</v>
      </c>
      <c r="M22" s="24">
        <v>0</v>
      </c>
      <c r="N22" s="72"/>
      <c r="O22" s="68"/>
    </row>
    <row r="23" spans="1:15" ht="81.75" customHeight="1" x14ac:dyDescent="0.2">
      <c r="A23" s="49">
        <v>2</v>
      </c>
      <c r="B23" s="23" t="s">
        <v>18</v>
      </c>
      <c r="C23" s="49" t="s">
        <v>48</v>
      </c>
      <c r="D23" s="49" t="s">
        <v>77</v>
      </c>
      <c r="E23" s="50" t="s">
        <v>49</v>
      </c>
      <c r="F23" s="51" t="s">
        <v>93</v>
      </c>
      <c r="G23" s="49" t="s">
        <v>116</v>
      </c>
      <c r="H23" s="94">
        <f>SUM(H24:H54)</f>
        <v>30</v>
      </c>
      <c r="I23" s="52">
        <v>12</v>
      </c>
      <c r="J23" s="52">
        <v>11</v>
      </c>
      <c r="K23" s="91">
        <f>SUM(K24:K54)</f>
        <v>357551.16337999998</v>
      </c>
      <c r="L23" s="42">
        <f>SUM(L24:L54)</f>
        <v>141465.55471</v>
      </c>
      <c r="M23" s="42">
        <f>SUM(M24:M54)</f>
        <v>117821.41866</v>
      </c>
      <c r="N23" s="102">
        <v>357551.16337999998</v>
      </c>
      <c r="O23" s="38"/>
    </row>
    <row r="24" spans="1:15" ht="50.25" customHeight="1" x14ac:dyDescent="0.2">
      <c r="A24" s="99" t="s">
        <v>121</v>
      </c>
      <c r="B24" s="99" t="s">
        <v>18</v>
      </c>
      <c r="C24" s="97">
        <v>67221</v>
      </c>
      <c r="D24" s="39" t="s">
        <v>120</v>
      </c>
      <c r="E24" s="53" t="s">
        <v>49</v>
      </c>
      <c r="F24" s="53" t="s">
        <v>219</v>
      </c>
      <c r="G24" s="39" t="s">
        <v>116</v>
      </c>
      <c r="H24" s="20">
        <v>1</v>
      </c>
      <c r="I24" s="20">
        <v>0</v>
      </c>
      <c r="J24" s="20">
        <v>0</v>
      </c>
      <c r="K24" s="28">
        <v>13031.26181</v>
      </c>
      <c r="L24" s="24">
        <v>0</v>
      </c>
      <c r="M24" s="24">
        <v>0</v>
      </c>
      <c r="N24" s="38"/>
      <c r="O24" s="38"/>
    </row>
    <row r="25" spans="1:15" ht="51" x14ac:dyDescent="0.2">
      <c r="A25" s="99" t="s">
        <v>121</v>
      </c>
      <c r="B25" s="99" t="s">
        <v>18</v>
      </c>
      <c r="C25" s="97">
        <v>67221</v>
      </c>
      <c r="D25" s="39" t="s">
        <v>129</v>
      </c>
      <c r="E25" s="53" t="s">
        <v>49</v>
      </c>
      <c r="F25" s="53" t="s">
        <v>219</v>
      </c>
      <c r="G25" s="39" t="s">
        <v>116</v>
      </c>
      <c r="H25" s="20">
        <v>1</v>
      </c>
      <c r="I25" s="20">
        <v>0</v>
      </c>
      <c r="J25" s="20">
        <v>0</v>
      </c>
      <c r="K25" s="28">
        <v>27157.038100000002</v>
      </c>
      <c r="L25" s="24">
        <v>0</v>
      </c>
      <c r="M25" s="24">
        <v>0</v>
      </c>
      <c r="O25" s="38"/>
    </row>
    <row r="26" spans="1:15" ht="51" x14ac:dyDescent="0.2">
      <c r="A26" s="99" t="s">
        <v>121</v>
      </c>
      <c r="B26" s="99" t="s">
        <v>18</v>
      </c>
      <c r="C26" s="97">
        <v>67221</v>
      </c>
      <c r="D26" s="39" t="s">
        <v>214</v>
      </c>
      <c r="E26" s="53" t="s">
        <v>49</v>
      </c>
      <c r="F26" s="53" t="s">
        <v>219</v>
      </c>
      <c r="G26" s="39" t="s">
        <v>116</v>
      </c>
      <c r="H26" s="20">
        <v>1</v>
      </c>
      <c r="I26" s="20">
        <v>0</v>
      </c>
      <c r="J26" s="20">
        <v>0</v>
      </c>
      <c r="K26" s="28">
        <v>18335.0252</v>
      </c>
      <c r="L26" s="24">
        <v>0</v>
      </c>
      <c r="M26" s="24">
        <v>0</v>
      </c>
    </row>
    <row r="27" spans="1:15" ht="51" x14ac:dyDescent="0.2">
      <c r="A27" s="99" t="s">
        <v>121</v>
      </c>
      <c r="B27" s="99" t="s">
        <v>18</v>
      </c>
      <c r="C27" s="97">
        <v>67221</v>
      </c>
      <c r="D27" s="39" t="s">
        <v>130</v>
      </c>
      <c r="E27" s="53" t="s">
        <v>49</v>
      </c>
      <c r="F27" s="53" t="s">
        <v>219</v>
      </c>
      <c r="G27" s="39" t="s">
        <v>116</v>
      </c>
      <c r="H27" s="20">
        <v>1</v>
      </c>
      <c r="I27" s="20">
        <v>0</v>
      </c>
      <c r="J27" s="20">
        <v>0</v>
      </c>
      <c r="K27" s="28">
        <v>522.73744999999997</v>
      </c>
      <c r="L27" s="24">
        <v>0</v>
      </c>
      <c r="M27" s="24">
        <v>0</v>
      </c>
    </row>
    <row r="28" spans="1:15" ht="51" x14ac:dyDescent="0.2">
      <c r="A28" s="99" t="s">
        <v>121</v>
      </c>
      <c r="B28" s="99" t="s">
        <v>18</v>
      </c>
      <c r="C28" s="97">
        <v>67221</v>
      </c>
      <c r="D28" s="39" t="s">
        <v>131</v>
      </c>
      <c r="E28" s="53" t="s">
        <v>49</v>
      </c>
      <c r="F28" s="53" t="s">
        <v>219</v>
      </c>
      <c r="G28" s="39" t="s">
        <v>116</v>
      </c>
      <c r="H28" s="20">
        <v>1</v>
      </c>
      <c r="I28" s="20">
        <v>0</v>
      </c>
      <c r="J28" s="20">
        <v>0</v>
      </c>
      <c r="K28" s="28">
        <v>23901.118040000001</v>
      </c>
      <c r="L28" s="24">
        <v>0</v>
      </c>
      <c r="M28" s="24">
        <v>0</v>
      </c>
    </row>
    <row r="29" spans="1:15" ht="51" x14ac:dyDescent="0.2">
      <c r="A29" s="99" t="s">
        <v>121</v>
      </c>
      <c r="B29" s="99" t="s">
        <v>18</v>
      </c>
      <c r="C29" s="97">
        <v>67221</v>
      </c>
      <c r="D29" s="39" t="s">
        <v>132</v>
      </c>
      <c r="E29" s="53" t="s">
        <v>49</v>
      </c>
      <c r="F29" s="53" t="s">
        <v>219</v>
      </c>
      <c r="G29" s="39" t="s">
        <v>116</v>
      </c>
      <c r="H29" s="20">
        <v>1</v>
      </c>
      <c r="I29" s="20">
        <v>0</v>
      </c>
      <c r="J29" s="20">
        <v>0</v>
      </c>
      <c r="K29" s="28">
        <v>5685.3577699999996</v>
      </c>
      <c r="L29" s="24">
        <v>0</v>
      </c>
      <c r="M29" s="24">
        <v>0</v>
      </c>
    </row>
    <row r="30" spans="1:15" ht="51" x14ac:dyDescent="0.2">
      <c r="A30" s="99" t="s">
        <v>121</v>
      </c>
      <c r="B30" s="99" t="s">
        <v>18</v>
      </c>
      <c r="C30" s="97">
        <v>67221</v>
      </c>
      <c r="D30" s="39" t="s">
        <v>133</v>
      </c>
      <c r="E30" s="53" t="s">
        <v>49</v>
      </c>
      <c r="F30" s="53" t="s">
        <v>219</v>
      </c>
      <c r="G30" s="39" t="s">
        <v>116</v>
      </c>
      <c r="H30" s="20">
        <v>1</v>
      </c>
      <c r="I30" s="20">
        <v>0</v>
      </c>
      <c r="J30" s="20">
        <v>0</v>
      </c>
      <c r="K30" s="28">
        <v>2661.6300900000001</v>
      </c>
      <c r="L30" s="24">
        <v>0</v>
      </c>
      <c r="M30" s="24">
        <v>0</v>
      </c>
    </row>
    <row r="31" spans="1:15" ht="51" x14ac:dyDescent="0.2">
      <c r="A31" s="99" t="s">
        <v>121</v>
      </c>
      <c r="B31" s="99" t="s">
        <v>18</v>
      </c>
      <c r="C31" s="97">
        <v>67221</v>
      </c>
      <c r="D31" s="39" t="s">
        <v>126</v>
      </c>
      <c r="E31" s="53" t="s">
        <v>49</v>
      </c>
      <c r="F31" s="53" t="s">
        <v>219</v>
      </c>
      <c r="G31" s="39" t="s">
        <v>116</v>
      </c>
      <c r="H31" s="20">
        <v>1</v>
      </c>
      <c r="I31" s="20">
        <v>0</v>
      </c>
      <c r="J31" s="20">
        <v>0</v>
      </c>
      <c r="K31" s="28">
        <v>51079.177669999997</v>
      </c>
      <c r="L31" s="24">
        <v>0</v>
      </c>
      <c r="M31" s="24">
        <v>0</v>
      </c>
    </row>
    <row r="32" spans="1:15" ht="51" x14ac:dyDescent="0.2">
      <c r="A32" s="99" t="s">
        <v>121</v>
      </c>
      <c r="B32" s="99" t="s">
        <v>18</v>
      </c>
      <c r="C32" s="97">
        <v>67221</v>
      </c>
      <c r="D32" s="39" t="s">
        <v>134</v>
      </c>
      <c r="E32" s="53" t="s">
        <v>49</v>
      </c>
      <c r="F32" s="53" t="s">
        <v>219</v>
      </c>
      <c r="G32" s="39" t="s">
        <v>116</v>
      </c>
      <c r="H32" s="20">
        <v>1</v>
      </c>
      <c r="I32" s="20">
        <v>0</v>
      </c>
      <c r="J32" s="20">
        <v>0</v>
      </c>
      <c r="K32" s="28">
        <v>13152.2325</v>
      </c>
      <c r="L32" s="24">
        <v>0</v>
      </c>
      <c r="M32" s="24">
        <v>0</v>
      </c>
    </row>
    <row r="33" spans="1:14" ht="51" x14ac:dyDescent="0.2">
      <c r="A33" s="99" t="s">
        <v>121</v>
      </c>
      <c r="B33" s="99" t="s">
        <v>18</v>
      </c>
      <c r="C33" s="97">
        <v>67221</v>
      </c>
      <c r="D33" s="39" t="s">
        <v>285</v>
      </c>
      <c r="E33" s="53" t="s">
        <v>49</v>
      </c>
      <c r="F33" s="53" t="s">
        <v>219</v>
      </c>
      <c r="G33" s="39" t="s">
        <v>116</v>
      </c>
      <c r="H33" s="20">
        <v>1</v>
      </c>
      <c r="I33" s="20">
        <v>0</v>
      </c>
      <c r="J33" s="20">
        <v>0</v>
      </c>
      <c r="K33" s="28">
        <v>880.55598999999995</v>
      </c>
      <c r="L33" s="24">
        <v>0</v>
      </c>
      <c r="M33" s="24">
        <v>0</v>
      </c>
    </row>
    <row r="34" spans="1:14" ht="51" x14ac:dyDescent="0.2">
      <c r="A34" s="99" t="s">
        <v>121</v>
      </c>
      <c r="B34" s="99" t="s">
        <v>18</v>
      </c>
      <c r="C34" s="97">
        <v>67221</v>
      </c>
      <c r="D34" s="39" t="s">
        <v>135</v>
      </c>
      <c r="E34" s="53" t="s">
        <v>49</v>
      </c>
      <c r="F34" s="53" t="s">
        <v>219</v>
      </c>
      <c r="G34" s="39" t="s">
        <v>116</v>
      </c>
      <c r="H34" s="20">
        <v>1</v>
      </c>
      <c r="I34" s="20">
        <v>0</v>
      </c>
      <c r="J34" s="20">
        <v>0</v>
      </c>
      <c r="K34" s="28">
        <v>6459.4847399999999</v>
      </c>
      <c r="L34" s="24">
        <v>0</v>
      </c>
      <c r="M34" s="24">
        <v>0</v>
      </c>
    </row>
    <row r="35" spans="1:14" ht="51" x14ac:dyDescent="0.2">
      <c r="A35" s="99" t="s">
        <v>121</v>
      </c>
      <c r="B35" s="99" t="s">
        <v>18</v>
      </c>
      <c r="C35" s="97">
        <v>67221</v>
      </c>
      <c r="D35" s="39" t="s">
        <v>136</v>
      </c>
      <c r="E35" s="53" t="s">
        <v>49</v>
      </c>
      <c r="F35" s="53" t="s">
        <v>219</v>
      </c>
      <c r="G35" s="39" t="s">
        <v>116</v>
      </c>
      <c r="H35" s="20">
        <v>1</v>
      </c>
      <c r="I35" s="20">
        <v>0</v>
      </c>
      <c r="J35" s="20">
        <v>0</v>
      </c>
      <c r="K35" s="28">
        <v>5049.6567699999996</v>
      </c>
      <c r="L35" s="24">
        <v>0</v>
      </c>
      <c r="M35" s="24">
        <v>0</v>
      </c>
    </row>
    <row r="36" spans="1:14" ht="39" customHeight="1" x14ac:dyDescent="0.2">
      <c r="A36" s="99" t="s">
        <v>121</v>
      </c>
      <c r="B36" s="99" t="s">
        <v>18</v>
      </c>
      <c r="C36" s="97">
        <v>67221</v>
      </c>
      <c r="D36" s="39" t="s">
        <v>286</v>
      </c>
      <c r="E36" s="53" t="s">
        <v>49</v>
      </c>
      <c r="F36" s="53" t="s">
        <v>219</v>
      </c>
      <c r="G36" s="39" t="s">
        <v>116</v>
      </c>
      <c r="H36" s="20">
        <v>1</v>
      </c>
      <c r="I36" s="20">
        <v>0</v>
      </c>
      <c r="J36" s="20">
        <v>0</v>
      </c>
      <c r="K36" s="28">
        <v>800</v>
      </c>
      <c r="L36" s="24">
        <v>0</v>
      </c>
      <c r="M36" s="24">
        <v>0</v>
      </c>
    </row>
    <row r="37" spans="1:14" ht="51" x14ac:dyDescent="0.2">
      <c r="A37" s="99" t="s">
        <v>121</v>
      </c>
      <c r="B37" s="99" t="s">
        <v>18</v>
      </c>
      <c r="C37" s="97">
        <v>67221</v>
      </c>
      <c r="D37" s="39" t="s">
        <v>137</v>
      </c>
      <c r="E37" s="53" t="s">
        <v>49</v>
      </c>
      <c r="F37" s="53" t="s">
        <v>219</v>
      </c>
      <c r="G37" s="39" t="s">
        <v>116</v>
      </c>
      <c r="H37" s="20">
        <v>1</v>
      </c>
      <c r="I37" s="20">
        <v>0</v>
      </c>
      <c r="J37" s="20">
        <v>0</v>
      </c>
      <c r="K37" s="28">
        <v>28612.998</v>
      </c>
      <c r="L37" s="24">
        <v>0</v>
      </c>
      <c r="M37" s="24">
        <v>0</v>
      </c>
    </row>
    <row r="38" spans="1:14" ht="51" x14ac:dyDescent="0.2">
      <c r="A38" s="99" t="s">
        <v>121</v>
      </c>
      <c r="B38" s="99" t="s">
        <v>18</v>
      </c>
      <c r="C38" s="97">
        <v>67221</v>
      </c>
      <c r="D38" s="39" t="s">
        <v>123</v>
      </c>
      <c r="E38" s="53" t="s">
        <v>49</v>
      </c>
      <c r="F38" s="53" t="s">
        <v>219</v>
      </c>
      <c r="G38" s="39" t="s">
        <v>116</v>
      </c>
      <c r="H38" s="20">
        <v>1</v>
      </c>
      <c r="I38" s="20">
        <v>0</v>
      </c>
      <c r="J38" s="20">
        <v>0</v>
      </c>
      <c r="K38" s="28">
        <v>8619.8763999999992</v>
      </c>
      <c r="L38" s="24">
        <v>0</v>
      </c>
      <c r="M38" s="24">
        <v>0</v>
      </c>
    </row>
    <row r="39" spans="1:14" ht="51" x14ac:dyDescent="0.2">
      <c r="A39" s="99" t="s">
        <v>121</v>
      </c>
      <c r="B39" s="99" t="s">
        <v>18</v>
      </c>
      <c r="C39" s="97">
        <v>67221</v>
      </c>
      <c r="D39" s="39" t="s">
        <v>138</v>
      </c>
      <c r="E39" s="53" t="s">
        <v>49</v>
      </c>
      <c r="F39" s="53" t="s">
        <v>219</v>
      </c>
      <c r="G39" s="39" t="s">
        <v>116</v>
      </c>
      <c r="H39" s="20">
        <v>1</v>
      </c>
      <c r="I39" s="20">
        <v>0</v>
      </c>
      <c r="J39" s="20">
        <v>0</v>
      </c>
      <c r="K39" s="28">
        <v>3015</v>
      </c>
      <c r="L39" s="24">
        <v>0</v>
      </c>
      <c r="M39" s="24">
        <v>0</v>
      </c>
    </row>
    <row r="40" spans="1:14" ht="51" x14ac:dyDescent="0.2">
      <c r="A40" s="99" t="s">
        <v>121</v>
      </c>
      <c r="B40" s="99" t="s">
        <v>18</v>
      </c>
      <c r="C40" s="97">
        <v>67221</v>
      </c>
      <c r="D40" s="39" t="s">
        <v>139</v>
      </c>
      <c r="E40" s="53" t="s">
        <v>49</v>
      </c>
      <c r="F40" s="53" t="s">
        <v>219</v>
      </c>
      <c r="G40" s="39" t="s">
        <v>116</v>
      </c>
      <c r="H40" s="20">
        <v>1</v>
      </c>
      <c r="I40" s="20">
        <v>0</v>
      </c>
      <c r="J40" s="20">
        <v>0</v>
      </c>
      <c r="K40" s="28">
        <v>2916.8953900000001</v>
      </c>
      <c r="L40" s="24">
        <v>0</v>
      </c>
      <c r="M40" s="24">
        <v>0</v>
      </c>
      <c r="N40" s="38"/>
    </row>
    <row r="41" spans="1:14" ht="51" x14ac:dyDescent="0.2">
      <c r="A41" s="99" t="s">
        <v>121</v>
      </c>
      <c r="B41" s="99" t="s">
        <v>18</v>
      </c>
      <c r="C41" s="97">
        <v>67221</v>
      </c>
      <c r="D41" s="39" t="s">
        <v>287</v>
      </c>
      <c r="E41" s="53" t="s">
        <v>49</v>
      </c>
      <c r="F41" s="53" t="s">
        <v>219</v>
      </c>
      <c r="G41" s="39" t="s">
        <v>116</v>
      </c>
      <c r="H41" s="20">
        <v>1</v>
      </c>
      <c r="I41" s="20">
        <v>0</v>
      </c>
      <c r="J41" s="20">
        <v>0</v>
      </c>
      <c r="K41" s="28">
        <v>107.19919</v>
      </c>
      <c r="L41" s="24">
        <v>0</v>
      </c>
      <c r="M41" s="24">
        <v>0</v>
      </c>
    </row>
    <row r="42" spans="1:14" ht="51" x14ac:dyDescent="0.2">
      <c r="A42" s="99" t="s">
        <v>121</v>
      </c>
      <c r="B42" s="99" t="s">
        <v>18</v>
      </c>
      <c r="C42" s="97">
        <v>67221</v>
      </c>
      <c r="D42" s="39" t="s">
        <v>140</v>
      </c>
      <c r="E42" s="53" t="s">
        <v>49</v>
      </c>
      <c r="F42" s="53" t="s">
        <v>219</v>
      </c>
      <c r="G42" s="39" t="s">
        <v>116</v>
      </c>
      <c r="H42" s="20">
        <v>1</v>
      </c>
      <c r="I42" s="20">
        <v>0</v>
      </c>
      <c r="J42" s="20">
        <v>0</v>
      </c>
      <c r="K42" s="28">
        <v>5237.6393099999996</v>
      </c>
      <c r="L42" s="24">
        <v>0</v>
      </c>
      <c r="M42" s="24">
        <v>0</v>
      </c>
    </row>
    <row r="43" spans="1:14" ht="51" x14ac:dyDescent="0.2">
      <c r="A43" s="99" t="s">
        <v>121</v>
      </c>
      <c r="B43" s="99" t="s">
        <v>18</v>
      </c>
      <c r="C43" s="97">
        <v>67221</v>
      </c>
      <c r="D43" s="39" t="s">
        <v>141</v>
      </c>
      <c r="E43" s="53" t="s">
        <v>49</v>
      </c>
      <c r="F43" s="53" t="s">
        <v>219</v>
      </c>
      <c r="G43" s="39" t="s">
        <v>116</v>
      </c>
      <c r="H43" s="20">
        <v>1</v>
      </c>
      <c r="I43" s="20">
        <v>0</v>
      </c>
      <c r="J43" s="20">
        <v>0</v>
      </c>
      <c r="K43" s="28">
        <v>14533.536980000001</v>
      </c>
      <c r="L43" s="24">
        <v>0</v>
      </c>
      <c r="M43" s="24">
        <v>0</v>
      </c>
    </row>
    <row r="44" spans="1:14" ht="51" x14ac:dyDescent="0.2">
      <c r="A44" s="99" t="s">
        <v>121</v>
      </c>
      <c r="B44" s="99" t="s">
        <v>18</v>
      </c>
      <c r="C44" s="97">
        <v>67221</v>
      </c>
      <c r="D44" s="39" t="s">
        <v>142</v>
      </c>
      <c r="E44" s="53" t="s">
        <v>49</v>
      </c>
      <c r="F44" s="53" t="s">
        <v>219</v>
      </c>
      <c r="G44" s="39" t="s">
        <v>116</v>
      </c>
      <c r="H44" s="20">
        <v>1</v>
      </c>
      <c r="I44" s="20">
        <v>0</v>
      </c>
      <c r="J44" s="20">
        <v>0</v>
      </c>
      <c r="K44" s="28">
        <v>2099</v>
      </c>
      <c r="L44" s="24">
        <v>0</v>
      </c>
      <c r="M44" s="24">
        <v>0</v>
      </c>
    </row>
    <row r="45" spans="1:14" ht="51" x14ac:dyDescent="0.2">
      <c r="A45" s="99" t="s">
        <v>121</v>
      </c>
      <c r="B45" s="99" t="s">
        <v>18</v>
      </c>
      <c r="C45" s="97">
        <v>67221</v>
      </c>
      <c r="D45" s="39" t="s">
        <v>143</v>
      </c>
      <c r="E45" s="53" t="s">
        <v>49</v>
      </c>
      <c r="F45" s="53" t="s">
        <v>219</v>
      </c>
      <c r="G45" s="39" t="s">
        <v>116</v>
      </c>
      <c r="H45" s="20">
        <v>1</v>
      </c>
      <c r="I45" s="20">
        <v>0</v>
      </c>
      <c r="J45" s="20">
        <v>0</v>
      </c>
      <c r="K45" s="28">
        <v>2544.7399999999998</v>
      </c>
      <c r="L45" s="24">
        <v>0</v>
      </c>
      <c r="M45" s="24">
        <v>0</v>
      </c>
    </row>
    <row r="46" spans="1:14" ht="51" x14ac:dyDescent="0.2">
      <c r="A46" s="99" t="s">
        <v>121</v>
      </c>
      <c r="B46" s="99" t="s">
        <v>18</v>
      </c>
      <c r="C46" s="97">
        <v>67221</v>
      </c>
      <c r="D46" s="39" t="s">
        <v>144</v>
      </c>
      <c r="E46" s="53" t="s">
        <v>49</v>
      </c>
      <c r="F46" s="53" t="s">
        <v>219</v>
      </c>
      <c r="G46" s="39" t="s">
        <v>116</v>
      </c>
      <c r="H46" s="20">
        <v>1</v>
      </c>
      <c r="I46" s="20">
        <v>0</v>
      </c>
      <c r="J46" s="20">
        <v>0</v>
      </c>
      <c r="K46" s="28">
        <v>42794.46688</v>
      </c>
      <c r="L46" s="24">
        <v>0</v>
      </c>
      <c r="M46" s="24">
        <v>0</v>
      </c>
    </row>
    <row r="47" spans="1:14" ht="51" x14ac:dyDescent="0.2">
      <c r="A47" s="99" t="s">
        <v>121</v>
      </c>
      <c r="B47" s="99" t="s">
        <v>18</v>
      </c>
      <c r="C47" s="97">
        <v>67221</v>
      </c>
      <c r="D47" s="39" t="s">
        <v>288</v>
      </c>
      <c r="E47" s="53" t="s">
        <v>49</v>
      </c>
      <c r="F47" s="53" t="s">
        <v>219</v>
      </c>
      <c r="G47" s="39" t="s">
        <v>116</v>
      </c>
      <c r="H47" s="20">
        <v>1</v>
      </c>
      <c r="I47" s="20">
        <v>0</v>
      </c>
      <c r="J47" s="20">
        <v>0</v>
      </c>
      <c r="K47" s="28">
        <v>134.38879</v>
      </c>
      <c r="L47" s="24">
        <v>0</v>
      </c>
      <c r="M47" s="24">
        <v>0</v>
      </c>
    </row>
    <row r="48" spans="1:14" ht="51" x14ac:dyDescent="0.2">
      <c r="A48" s="99" t="s">
        <v>121</v>
      </c>
      <c r="B48" s="99" t="s">
        <v>18</v>
      </c>
      <c r="C48" s="97">
        <v>67221</v>
      </c>
      <c r="D48" s="39" t="s">
        <v>232</v>
      </c>
      <c r="E48" s="53" t="s">
        <v>49</v>
      </c>
      <c r="F48" s="53" t="s">
        <v>219</v>
      </c>
      <c r="G48" s="39" t="s">
        <v>116</v>
      </c>
      <c r="H48" s="20">
        <v>1</v>
      </c>
      <c r="I48" s="20">
        <v>0</v>
      </c>
      <c r="J48" s="20">
        <v>0</v>
      </c>
      <c r="K48" s="28">
        <v>12055.55358</v>
      </c>
      <c r="L48" s="24">
        <v>0</v>
      </c>
      <c r="M48" s="24">
        <v>0</v>
      </c>
    </row>
    <row r="49" spans="1:15" ht="51" x14ac:dyDescent="0.2">
      <c r="A49" s="99" t="s">
        <v>121</v>
      </c>
      <c r="B49" s="99" t="s">
        <v>18</v>
      </c>
      <c r="C49" s="97">
        <v>67221</v>
      </c>
      <c r="D49" s="39" t="s">
        <v>233</v>
      </c>
      <c r="E49" s="53" t="s">
        <v>49</v>
      </c>
      <c r="F49" s="53" t="s">
        <v>219</v>
      </c>
      <c r="G49" s="39" t="s">
        <v>116</v>
      </c>
      <c r="H49" s="20">
        <v>1</v>
      </c>
      <c r="I49" s="20">
        <v>0</v>
      </c>
      <c r="J49" s="20">
        <v>0</v>
      </c>
      <c r="K49" s="28">
        <v>10030.13472</v>
      </c>
      <c r="L49" s="24">
        <v>0</v>
      </c>
      <c r="M49" s="24">
        <v>0</v>
      </c>
    </row>
    <row r="50" spans="1:15" ht="51" x14ac:dyDescent="0.2">
      <c r="A50" s="99" t="s">
        <v>121</v>
      </c>
      <c r="B50" s="99" t="s">
        <v>18</v>
      </c>
      <c r="C50" s="97">
        <v>67221</v>
      </c>
      <c r="D50" s="39" t="s">
        <v>145</v>
      </c>
      <c r="E50" s="53" t="s">
        <v>49</v>
      </c>
      <c r="F50" s="53" t="s">
        <v>219</v>
      </c>
      <c r="G50" s="39" t="s">
        <v>116</v>
      </c>
      <c r="H50" s="20">
        <v>1</v>
      </c>
      <c r="I50" s="20">
        <v>0</v>
      </c>
      <c r="J50" s="20">
        <v>0</v>
      </c>
      <c r="K50" s="28">
        <v>1100</v>
      </c>
      <c r="L50" s="24">
        <v>0</v>
      </c>
      <c r="M50" s="24">
        <v>0</v>
      </c>
    </row>
    <row r="51" spans="1:15" ht="51" x14ac:dyDescent="0.2">
      <c r="A51" s="99" t="s">
        <v>121</v>
      </c>
      <c r="B51" s="99" t="s">
        <v>18</v>
      </c>
      <c r="C51" s="97">
        <v>67221</v>
      </c>
      <c r="D51" s="39" t="s">
        <v>146</v>
      </c>
      <c r="E51" s="53" t="s">
        <v>49</v>
      </c>
      <c r="F51" s="53" t="s">
        <v>219</v>
      </c>
      <c r="G51" s="39" t="s">
        <v>116</v>
      </c>
      <c r="H51" s="20">
        <v>1</v>
      </c>
      <c r="I51" s="20">
        <v>0</v>
      </c>
      <c r="J51" s="20">
        <v>0</v>
      </c>
      <c r="K51" s="28">
        <v>1349.2</v>
      </c>
      <c r="L51" s="24">
        <v>0</v>
      </c>
      <c r="M51" s="24">
        <v>0</v>
      </c>
    </row>
    <row r="52" spans="1:15" ht="51" x14ac:dyDescent="0.2">
      <c r="A52" s="99" t="s">
        <v>121</v>
      </c>
      <c r="B52" s="99" t="s">
        <v>18</v>
      </c>
      <c r="C52" s="97">
        <v>67221</v>
      </c>
      <c r="D52" s="39" t="s">
        <v>147</v>
      </c>
      <c r="E52" s="53" t="s">
        <v>49</v>
      </c>
      <c r="F52" s="53" t="s">
        <v>219</v>
      </c>
      <c r="G52" s="39" t="s">
        <v>116</v>
      </c>
      <c r="H52" s="20">
        <v>1</v>
      </c>
      <c r="I52" s="20">
        <v>0</v>
      </c>
      <c r="J52" s="20">
        <v>0</v>
      </c>
      <c r="K52" s="28">
        <v>52275.258009999998</v>
      </c>
      <c r="L52" s="24">
        <v>0</v>
      </c>
      <c r="M52" s="24">
        <v>0</v>
      </c>
    </row>
    <row r="53" spans="1:15" ht="51" x14ac:dyDescent="0.2">
      <c r="A53" s="99" t="s">
        <v>121</v>
      </c>
      <c r="B53" s="99" t="s">
        <v>18</v>
      </c>
      <c r="C53" s="97">
        <v>67221</v>
      </c>
      <c r="D53" s="39" t="s">
        <v>148</v>
      </c>
      <c r="E53" s="53" t="s">
        <v>49</v>
      </c>
      <c r="F53" s="53" t="s">
        <v>219</v>
      </c>
      <c r="G53" s="39" t="s">
        <v>116</v>
      </c>
      <c r="H53" s="20">
        <v>1</v>
      </c>
      <c r="I53" s="20">
        <v>0</v>
      </c>
      <c r="J53" s="20">
        <v>0</v>
      </c>
      <c r="K53" s="28">
        <v>1410</v>
      </c>
      <c r="L53" s="24">
        <v>0</v>
      </c>
      <c r="M53" s="24">
        <v>0</v>
      </c>
    </row>
    <row r="54" spans="1:15" ht="51" x14ac:dyDescent="0.2">
      <c r="A54" s="99" t="s">
        <v>121</v>
      </c>
      <c r="B54" s="99" t="s">
        <v>18</v>
      </c>
      <c r="C54" s="97">
        <v>67221</v>
      </c>
      <c r="D54" s="39" t="s">
        <v>222</v>
      </c>
      <c r="E54" s="53" t="s">
        <v>49</v>
      </c>
      <c r="F54" s="53" t="s">
        <v>219</v>
      </c>
      <c r="G54" s="39" t="s">
        <v>116</v>
      </c>
      <c r="H54" s="20">
        <v>0</v>
      </c>
      <c r="I54" s="18" t="s">
        <v>236</v>
      </c>
      <c r="J54" s="18" t="s">
        <v>237</v>
      </c>
      <c r="K54" s="28">
        <v>0</v>
      </c>
      <c r="L54" s="28">
        <v>141465.55471</v>
      </c>
      <c r="M54" s="28">
        <v>117821.41866</v>
      </c>
    </row>
    <row r="55" spans="1:15" ht="102" x14ac:dyDescent="0.2">
      <c r="A55" s="49">
        <v>2</v>
      </c>
      <c r="B55" s="23" t="s">
        <v>18</v>
      </c>
      <c r="C55" s="49" t="s">
        <v>48</v>
      </c>
      <c r="D55" s="49" t="s">
        <v>280</v>
      </c>
      <c r="E55" s="50" t="s">
        <v>49</v>
      </c>
      <c r="F55" s="51" t="s">
        <v>279</v>
      </c>
      <c r="G55" s="49" t="s">
        <v>116</v>
      </c>
      <c r="H55" s="94">
        <v>1</v>
      </c>
      <c r="I55" s="52">
        <v>0</v>
      </c>
      <c r="J55" s="52">
        <v>0</v>
      </c>
      <c r="K55" s="91">
        <v>8200</v>
      </c>
      <c r="L55" s="42">
        <v>0</v>
      </c>
      <c r="M55" s="42">
        <v>0</v>
      </c>
      <c r="N55" s="70"/>
      <c r="O55" s="38"/>
    </row>
    <row r="56" spans="1:15" ht="81" customHeight="1" x14ac:dyDescent="0.2">
      <c r="A56" s="49">
        <v>2</v>
      </c>
      <c r="B56" s="23" t="s">
        <v>18</v>
      </c>
      <c r="C56" s="49" t="s">
        <v>48</v>
      </c>
      <c r="D56" s="49" t="s">
        <v>212</v>
      </c>
      <c r="E56" s="50" t="s">
        <v>49</v>
      </c>
      <c r="F56" s="51" t="s">
        <v>94</v>
      </c>
      <c r="G56" s="49" t="s">
        <v>116</v>
      </c>
      <c r="H56" s="52">
        <v>1</v>
      </c>
      <c r="I56" s="23" t="s">
        <v>218</v>
      </c>
      <c r="J56" s="52">
        <v>0</v>
      </c>
      <c r="K56" s="42">
        <v>1200.028</v>
      </c>
      <c r="L56" s="42">
        <v>0</v>
      </c>
      <c r="M56" s="42">
        <v>0</v>
      </c>
      <c r="N56" s="72"/>
      <c r="O56" s="68"/>
    </row>
    <row r="57" spans="1:15" ht="115.5" customHeight="1" x14ac:dyDescent="0.2">
      <c r="A57" s="49">
        <v>2</v>
      </c>
      <c r="B57" s="23" t="s">
        <v>18</v>
      </c>
      <c r="C57" s="49">
        <v>67211</v>
      </c>
      <c r="D57" s="49" t="s">
        <v>77</v>
      </c>
      <c r="E57" s="50" t="s">
        <v>43</v>
      </c>
      <c r="F57" s="51" t="s">
        <v>245</v>
      </c>
      <c r="G57" s="49" t="s">
        <v>116</v>
      </c>
      <c r="H57" s="52">
        <v>1</v>
      </c>
      <c r="I57" s="23" t="s">
        <v>122</v>
      </c>
      <c r="J57" s="52">
        <v>1</v>
      </c>
      <c r="K57" s="42">
        <v>90867.31</v>
      </c>
      <c r="L57" s="42">
        <v>90567.386499999993</v>
      </c>
      <c r="M57" s="42">
        <v>90512.510999999999</v>
      </c>
      <c r="N57" s="72"/>
      <c r="O57" s="68"/>
    </row>
    <row r="58" spans="1:15" ht="108" customHeight="1" x14ac:dyDescent="0.2">
      <c r="A58" s="49">
        <v>2</v>
      </c>
      <c r="B58" s="23" t="s">
        <v>18</v>
      </c>
      <c r="C58" s="49" t="s">
        <v>48</v>
      </c>
      <c r="D58" s="49" t="s">
        <v>213</v>
      </c>
      <c r="E58" s="50" t="s">
        <v>49</v>
      </c>
      <c r="F58" s="51" t="s">
        <v>95</v>
      </c>
      <c r="G58" s="49" t="s">
        <v>116</v>
      </c>
      <c r="H58" s="52">
        <v>1780</v>
      </c>
      <c r="I58" s="23" t="s">
        <v>218</v>
      </c>
      <c r="J58" s="52">
        <v>0</v>
      </c>
      <c r="K58" s="42">
        <v>26190.92</v>
      </c>
      <c r="L58" s="42">
        <v>0</v>
      </c>
      <c r="M58" s="42">
        <v>0</v>
      </c>
      <c r="N58" s="72"/>
      <c r="O58" s="68"/>
    </row>
    <row r="59" spans="1:15" ht="71.25" customHeight="1" x14ac:dyDescent="0.2">
      <c r="A59" s="49">
        <v>2</v>
      </c>
      <c r="B59" s="23" t="s">
        <v>18</v>
      </c>
      <c r="C59" s="49" t="s">
        <v>48</v>
      </c>
      <c r="D59" s="49" t="s">
        <v>77</v>
      </c>
      <c r="E59" s="50" t="s">
        <v>49</v>
      </c>
      <c r="F59" s="51" t="s">
        <v>246</v>
      </c>
      <c r="G59" s="49" t="s">
        <v>116</v>
      </c>
      <c r="H59" s="52">
        <v>1</v>
      </c>
      <c r="I59" s="23" t="s">
        <v>218</v>
      </c>
      <c r="J59" s="52">
        <v>1</v>
      </c>
      <c r="K59" s="91">
        <f>K60+K61</f>
        <v>4500</v>
      </c>
      <c r="L59" s="42">
        <f t="shared" ref="L59:M59" si="1">L60+L61</f>
        <v>0</v>
      </c>
      <c r="M59" s="42">
        <f t="shared" si="1"/>
        <v>10699.49</v>
      </c>
      <c r="N59" s="72"/>
      <c r="O59" s="68"/>
    </row>
    <row r="60" spans="1:15" ht="72.75" customHeight="1" x14ac:dyDescent="0.2">
      <c r="A60" s="39">
        <v>2</v>
      </c>
      <c r="B60" s="21" t="s">
        <v>18</v>
      </c>
      <c r="C60" s="39" t="s">
        <v>48</v>
      </c>
      <c r="D60" s="39" t="s">
        <v>214</v>
      </c>
      <c r="E60" s="53" t="s">
        <v>49</v>
      </c>
      <c r="F60" s="56" t="s">
        <v>246</v>
      </c>
      <c r="G60" s="39" t="s">
        <v>116</v>
      </c>
      <c r="H60" s="55">
        <v>1</v>
      </c>
      <c r="I60" s="55">
        <v>0</v>
      </c>
      <c r="J60" s="55">
        <v>0</v>
      </c>
      <c r="K60" s="91">
        <v>4500</v>
      </c>
      <c r="L60" s="28">
        <v>0</v>
      </c>
      <c r="M60" s="28">
        <v>0</v>
      </c>
      <c r="N60" s="72"/>
      <c r="O60" s="68"/>
    </row>
    <row r="61" spans="1:15" ht="71.25" customHeight="1" x14ac:dyDescent="0.2">
      <c r="A61" s="39">
        <v>2</v>
      </c>
      <c r="B61" s="21" t="s">
        <v>18</v>
      </c>
      <c r="C61" s="39" t="s">
        <v>48</v>
      </c>
      <c r="D61" s="39" t="s">
        <v>215</v>
      </c>
      <c r="E61" s="53" t="s">
        <v>49</v>
      </c>
      <c r="F61" s="56" t="s">
        <v>246</v>
      </c>
      <c r="G61" s="39" t="s">
        <v>116</v>
      </c>
      <c r="H61" s="55">
        <v>0</v>
      </c>
      <c r="I61" s="55">
        <v>0</v>
      </c>
      <c r="J61" s="55">
        <v>1</v>
      </c>
      <c r="K61" s="28">
        <v>0</v>
      </c>
      <c r="L61" s="28">
        <v>0</v>
      </c>
      <c r="M61" s="28">
        <v>10699.49</v>
      </c>
      <c r="N61" s="72"/>
      <c r="O61" s="68"/>
    </row>
    <row r="62" spans="1:15" ht="60.75" customHeight="1" x14ac:dyDescent="0.2">
      <c r="A62" s="49">
        <v>2</v>
      </c>
      <c r="B62" s="23" t="s">
        <v>18</v>
      </c>
      <c r="C62" s="49" t="s">
        <v>48</v>
      </c>
      <c r="D62" s="49" t="s">
        <v>216</v>
      </c>
      <c r="E62" s="50" t="s">
        <v>49</v>
      </c>
      <c r="F62" s="51" t="s">
        <v>96</v>
      </c>
      <c r="G62" s="49" t="s">
        <v>76</v>
      </c>
      <c r="H62" s="52">
        <v>69592</v>
      </c>
      <c r="I62" s="52">
        <v>69592</v>
      </c>
      <c r="J62" s="52">
        <v>0</v>
      </c>
      <c r="K62" s="42">
        <v>51238.05</v>
      </c>
      <c r="L62" s="42">
        <v>37396.959999999999</v>
      </c>
      <c r="M62" s="42">
        <v>0</v>
      </c>
      <c r="N62" s="72"/>
      <c r="O62" s="68"/>
    </row>
  </sheetData>
  <mergeCells count="19">
    <mergeCell ref="D8:D10"/>
    <mergeCell ref="E8:E10"/>
    <mergeCell ref="A8:A10"/>
    <mergeCell ref="B8:B10"/>
    <mergeCell ref="C8:C10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  <mergeCell ref="H4:J4"/>
    <mergeCell ref="K4:K5"/>
    <mergeCell ref="L4:L5"/>
    <mergeCell ref="M4:M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4" fitToHeight="0" orientation="landscape" r:id="rId1"/>
  <ignoredErrors>
    <ignoredError sqref="A15:B15" numberStoredAsText="1"/>
    <ignoredError sqref="L23:M23 K14:M14 H14 H23:K23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79998168889431442"/>
    <pageSetUpPr fitToPage="1"/>
  </sheetPr>
  <dimension ref="A1:O32"/>
  <sheetViews>
    <sheetView zoomScale="120" zoomScaleNormal="120" workbookViewId="0">
      <selection sqref="A1:M32"/>
    </sheetView>
  </sheetViews>
  <sheetFormatPr defaultRowHeight="12.75" x14ac:dyDescent="0.2"/>
  <cols>
    <col min="1" max="2" width="9.140625" style="15"/>
    <col min="3" max="3" width="10.140625" style="15" customWidth="1"/>
    <col min="4" max="4" width="37.28515625" style="15" customWidth="1"/>
    <col min="5" max="5" width="32.85546875" style="15" customWidth="1"/>
    <col min="6" max="6" width="35.5703125" style="15" customWidth="1"/>
    <col min="7" max="10" width="9" style="15" customWidth="1"/>
    <col min="11" max="11" width="12.85546875" style="15" customWidth="1"/>
    <col min="12" max="12" width="12.140625" style="15" customWidth="1"/>
    <col min="13" max="13" width="12.7109375" style="15" customWidth="1"/>
    <col min="14" max="14" width="14.28515625" style="15" customWidth="1"/>
    <col min="15" max="15" width="12.85546875" style="15" customWidth="1"/>
    <col min="16" max="16384" width="9.140625" style="15"/>
  </cols>
  <sheetData>
    <row r="1" spans="1:15" ht="48" customHeight="1" x14ac:dyDescent="0.2">
      <c r="A1" s="165" t="s">
        <v>50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5" x14ac:dyDescent="0.2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5" ht="107.25" customHeight="1" x14ac:dyDescent="0.2">
      <c r="A3" s="155" t="s">
        <v>8</v>
      </c>
      <c r="B3" s="155" t="s">
        <v>0</v>
      </c>
      <c r="C3" s="155" t="s">
        <v>1</v>
      </c>
      <c r="D3" s="155" t="s">
        <v>2</v>
      </c>
      <c r="E3" s="155" t="s">
        <v>10</v>
      </c>
      <c r="F3" s="155" t="s">
        <v>11</v>
      </c>
      <c r="G3" s="155"/>
      <c r="H3" s="155"/>
      <c r="I3" s="155"/>
      <c r="J3" s="155"/>
      <c r="K3" s="155" t="s">
        <v>13</v>
      </c>
      <c r="L3" s="155"/>
      <c r="M3" s="155"/>
    </row>
    <row r="4" spans="1:15" ht="17.25" customHeight="1" x14ac:dyDescent="0.2">
      <c r="A4" s="155"/>
      <c r="B4" s="155"/>
      <c r="C4" s="155"/>
      <c r="D4" s="155"/>
      <c r="E4" s="155"/>
      <c r="F4" s="155" t="s">
        <v>75</v>
      </c>
      <c r="G4" s="155" t="s">
        <v>5</v>
      </c>
      <c r="H4" s="155" t="s">
        <v>12</v>
      </c>
      <c r="I4" s="155"/>
      <c r="J4" s="155"/>
      <c r="K4" s="155" t="s">
        <v>14</v>
      </c>
      <c r="L4" s="155" t="s">
        <v>15</v>
      </c>
      <c r="M4" s="155" t="s">
        <v>16</v>
      </c>
    </row>
    <row r="5" spans="1:15" ht="34.5" customHeight="1" x14ac:dyDescent="0.2">
      <c r="A5" s="155"/>
      <c r="B5" s="155"/>
      <c r="C5" s="155"/>
      <c r="D5" s="155"/>
      <c r="E5" s="155"/>
      <c r="F5" s="155"/>
      <c r="G5" s="155"/>
      <c r="H5" s="101" t="s">
        <v>14</v>
      </c>
      <c r="I5" s="101" t="s">
        <v>15</v>
      </c>
      <c r="J5" s="101" t="s">
        <v>16</v>
      </c>
      <c r="K5" s="155"/>
      <c r="L5" s="155"/>
      <c r="M5" s="155"/>
    </row>
    <row r="6" spans="1:15" x14ac:dyDescent="0.2">
      <c r="A6" s="101">
        <v>1</v>
      </c>
      <c r="B6" s="101">
        <v>2</v>
      </c>
      <c r="C6" s="101">
        <v>3</v>
      </c>
      <c r="D6" s="101">
        <v>4</v>
      </c>
      <c r="E6" s="101">
        <v>5</v>
      </c>
      <c r="F6" s="101">
        <v>6</v>
      </c>
      <c r="G6" s="101">
        <v>7</v>
      </c>
      <c r="H6" s="101">
        <v>8</v>
      </c>
      <c r="I6" s="101">
        <v>9</v>
      </c>
      <c r="J6" s="101">
        <v>10</v>
      </c>
      <c r="K6" s="101">
        <v>11</v>
      </c>
      <c r="L6" s="101">
        <v>12</v>
      </c>
      <c r="M6" s="101">
        <v>13</v>
      </c>
    </row>
    <row r="7" spans="1:15" x14ac:dyDescent="0.2">
      <c r="A7" s="48"/>
      <c r="B7" s="48" t="s">
        <v>7</v>
      </c>
      <c r="C7" s="48" t="s">
        <v>7</v>
      </c>
      <c r="D7" s="48" t="s">
        <v>7</v>
      </c>
      <c r="E7" s="14" t="s">
        <v>117</v>
      </c>
      <c r="F7" s="48" t="s">
        <v>7</v>
      </c>
      <c r="G7" s="48" t="s">
        <v>7</v>
      </c>
      <c r="H7" s="48" t="s">
        <v>7</v>
      </c>
      <c r="I7" s="48" t="s">
        <v>7</v>
      </c>
      <c r="J7" s="48" t="s">
        <v>7</v>
      </c>
      <c r="K7" s="40">
        <f>K8+K9+K10+K11+K18+K19+K21+K27+K20</f>
        <v>728557.33998000005</v>
      </c>
      <c r="L7" s="40">
        <f>L8+L9+L10+L11+L18+L19+L21+L27+L20</f>
        <v>660813.79507999995</v>
      </c>
      <c r="M7" s="40">
        <f t="shared" ref="M7" si="0">M8+M9+M10+M11+M18+M19+M21+M27+M20</f>
        <v>667402.6862</v>
      </c>
    </row>
    <row r="8" spans="1:15" ht="27" customHeight="1" x14ac:dyDescent="0.2">
      <c r="A8" s="156">
        <v>2</v>
      </c>
      <c r="B8" s="162" t="s">
        <v>25</v>
      </c>
      <c r="C8" s="156" t="s">
        <v>51</v>
      </c>
      <c r="D8" s="156" t="s">
        <v>77</v>
      </c>
      <c r="E8" s="159" t="s">
        <v>52</v>
      </c>
      <c r="F8" s="51" t="s">
        <v>221</v>
      </c>
      <c r="G8" s="49" t="s">
        <v>81</v>
      </c>
      <c r="H8" s="52">
        <v>2795124</v>
      </c>
      <c r="I8" s="52">
        <v>2795124</v>
      </c>
      <c r="J8" s="52">
        <v>2795124</v>
      </c>
      <c r="K8" s="91">
        <v>342861.43699000002</v>
      </c>
      <c r="L8" s="42">
        <v>346212.22973999998</v>
      </c>
      <c r="M8" s="42">
        <v>346212.23968</v>
      </c>
    </row>
    <row r="9" spans="1:15" ht="25.5" x14ac:dyDescent="0.2">
      <c r="A9" s="157"/>
      <c r="B9" s="163"/>
      <c r="C9" s="157"/>
      <c r="D9" s="157"/>
      <c r="E9" s="160"/>
      <c r="F9" s="51" t="s">
        <v>240</v>
      </c>
      <c r="G9" s="49" t="s">
        <v>238</v>
      </c>
      <c r="H9" s="96">
        <v>25.8</v>
      </c>
      <c r="I9" s="58">
        <v>10.3</v>
      </c>
      <c r="J9" s="58">
        <v>10.3</v>
      </c>
      <c r="K9" s="91">
        <v>30610.778600000001</v>
      </c>
      <c r="L9" s="42">
        <v>27260</v>
      </c>
      <c r="M9" s="42">
        <v>27260</v>
      </c>
    </row>
    <row r="10" spans="1:15" ht="115.5" customHeight="1" x14ac:dyDescent="0.2">
      <c r="A10" s="158"/>
      <c r="B10" s="164"/>
      <c r="C10" s="158"/>
      <c r="D10" s="158"/>
      <c r="E10" s="161"/>
      <c r="F10" s="51" t="s">
        <v>90</v>
      </c>
      <c r="G10" s="49" t="s">
        <v>76</v>
      </c>
      <c r="H10" s="52">
        <v>17876</v>
      </c>
      <c r="I10" s="52">
        <v>17876</v>
      </c>
      <c r="J10" s="52">
        <v>17876</v>
      </c>
      <c r="K10" s="42">
        <v>113828.08081</v>
      </c>
      <c r="L10" s="42">
        <v>113828.08081</v>
      </c>
      <c r="M10" s="42">
        <v>113828.08081</v>
      </c>
    </row>
    <row r="11" spans="1:15" ht="71.25" customHeight="1" x14ac:dyDescent="0.2">
      <c r="A11" s="49">
        <v>2</v>
      </c>
      <c r="B11" s="23" t="s">
        <v>25</v>
      </c>
      <c r="C11" s="49" t="s">
        <v>53</v>
      </c>
      <c r="D11" s="49" t="s">
        <v>77</v>
      </c>
      <c r="E11" s="50" t="s">
        <v>54</v>
      </c>
      <c r="F11" s="51" t="s">
        <v>93</v>
      </c>
      <c r="G11" s="49" t="s">
        <v>116</v>
      </c>
      <c r="H11" s="94">
        <v>5</v>
      </c>
      <c r="I11" s="52">
        <v>4</v>
      </c>
      <c r="J11" s="52">
        <v>4</v>
      </c>
      <c r="K11" s="91">
        <f>SUM(K12:K17)</f>
        <v>35518.26642</v>
      </c>
      <c r="L11" s="42">
        <f>SUM(L12:L17)</f>
        <v>22175.266019999999</v>
      </c>
      <c r="M11" s="42">
        <f t="shared" ref="M11" si="1">SUM(M12:M17)</f>
        <v>22175.266019999999</v>
      </c>
      <c r="N11" s="102">
        <v>35518.26642</v>
      </c>
      <c r="O11" s="38"/>
    </row>
    <row r="12" spans="1:15" ht="59.25" customHeight="1" x14ac:dyDescent="0.2">
      <c r="A12" s="97">
        <v>2</v>
      </c>
      <c r="B12" s="99" t="s">
        <v>25</v>
      </c>
      <c r="C12" s="97" t="s">
        <v>53</v>
      </c>
      <c r="D12" s="39" t="s">
        <v>206</v>
      </c>
      <c r="E12" s="53" t="s">
        <v>54</v>
      </c>
      <c r="F12" s="53" t="s">
        <v>217</v>
      </c>
      <c r="G12" s="39" t="s">
        <v>116</v>
      </c>
      <c r="H12" s="19">
        <v>1</v>
      </c>
      <c r="I12" s="18" t="s">
        <v>218</v>
      </c>
      <c r="J12" s="18" t="s">
        <v>218</v>
      </c>
      <c r="K12" s="28">
        <v>8360.5527000000002</v>
      </c>
      <c r="L12" s="26">
        <v>0</v>
      </c>
      <c r="M12" s="26">
        <v>0</v>
      </c>
      <c r="N12" s="38"/>
      <c r="O12" s="38"/>
    </row>
    <row r="13" spans="1:15" ht="59.25" customHeight="1" x14ac:dyDescent="0.2">
      <c r="A13" s="97">
        <v>2</v>
      </c>
      <c r="B13" s="99" t="s">
        <v>25</v>
      </c>
      <c r="C13" s="97" t="s">
        <v>53</v>
      </c>
      <c r="D13" s="39" t="s">
        <v>207</v>
      </c>
      <c r="E13" s="53" t="s">
        <v>54</v>
      </c>
      <c r="F13" s="53" t="s">
        <v>217</v>
      </c>
      <c r="G13" s="39" t="s">
        <v>116</v>
      </c>
      <c r="H13" s="19">
        <v>1</v>
      </c>
      <c r="I13" s="18" t="s">
        <v>218</v>
      </c>
      <c r="J13" s="18" t="s">
        <v>218</v>
      </c>
      <c r="K13" s="28">
        <v>24196.84258</v>
      </c>
      <c r="L13" s="26">
        <v>0</v>
      </c>
      <c r="M13" s="26">
        <v>0</v>
      </c>
    </row>
    <row r="14" spans="1:15" ht="56.25" customHeight="1" x14ac:dyDescent="0.2">
      <c r="A14" s="97">
        <v>2</v>
      </c>
      <c r="B14" s="99" t="s">
        <v>25</v>
      </c>
      <c r="C14" s="97" t="s">
        <v>53</v>
      </c>
      <c r="D14" s="39" t="s">
        <v>205</v>
      </c>
      <c r="E14" s="53" t="s">
        <v>54</v>
      </c>
      <c r="F14" s="53" t="s">
        <v>217</v>
      </c>
      <c r="G14" s="39" t="s">
        <v>116</v>
      </c>
      <c r="H14" s="19">
        <v>1</v>
      </c>
      <c r="I14" s="18" t="s">
        <v>218</v>
      </c>
      <c r="J14" s="18" t="s">
        <v>218</v>
      </c>
      <c r="K14" s="28">
        <v>1854.1134999999999</v>
      </c>
      <c r="L14" s="26">
        <v>0</v>
      </c>
      <c r="M14" s="26">
        <v>0</v>
      </c>
    </row>
    <row r="15" spans="1:15" ht="54.75" customHeight="1" x14ac:dyDescent="0.2">
      <c r="A15" s="97">
        <v>2</v>
      </c>
      <c r="B15" s="99" t="s">
        <v>25</v>
      </c>
      <c r="C15" s="97" t="s">
        <v>53</v>
      </c>
      <c r="D15" s="39" t="s">
        <v>208</v>
      </c>
      <c r="E15" s="53" t="s">
        <v>54</v>
      </c>
      <c r="F15" s="53" t="s">
        <v>217</v>
      </c>
      <c r="G15" s="39" t="s">
        <v>116</v>
      </c>
      <c r="H15" s="19">
        <v>1</v>
      </c>
      <c r="I15" s="18" t="s">
        <v>218</v>
      </c>
      <c r="J15" s="18" t="s">
        <v>218</v>
      </c>
      <c r="K15" s="28">
        <v>706.75763999999276</v>
      </c>
      <c r="L15" s="26">
        <v>0</v>
      </c>
      <c r="M15" s="26">
        <v>0</v>
      </c>
      <c r="N15" s="38"/>
    </row>
    <row r="16" spans="1:15" ht="56.25" customHeight="1" x14ac:dyDescent="0.2">
      <c r="A16" s="97">
        <v>2</v>
      </c>
      <c r="B16" s="99" t="s">
        <v>25</v>
      </c>
      <c r="C16" s="97" t="s">
        <v>53</v>
      </c>
      <c r="D16" s="39" t="s">
        <v>234</v>
      </c>
      <c r="E16" s="53" t="s">
        <v>54</v>
      </c>
      <c r="F16" s="53" t="s">
        <v>217</v>
      </c>
      <c r="G16" s="39" t="s">
        <v>116</v>
      </c>
      <c r="H16" s="19">
        <v>1</v>
      </c>
      <c r="I16" s="18" t="s">
        <v>218</v>
      </c>
      <c r="J16" s="18" t="s">
        <v>218</v>
      </c>
      <c r="K16" s="28">
        <v>400</v>
      </c>
      <c r="L16" s="26">
        <v>0</v>
      </c>
      <c r="M16" s="26">
        <v>0</v>
      </c>
    </row>
    <row r="17" spans="1:15" ht="55.5" customHeight="1" x14ac:dyDescent="0.2">
      <c r="A17" s="97">
        <v>2</v>
      </c>
      <c r="B17" s="99" t="s">
        <v>25</v>
      </c>
      <c r="C17" s="97" t="s">
        <v>53</v>
      </c>
      <c r="D17" s="39" t="s">
        <v>220</v>
      </c>
      <c r="E17" s="53" t="s">
        <v>54</v>
      </c>
      <c r="F17" s="53" t="s">
        <v>217</v>
      </c>
      <c r="G17" s="39" t="s">
        <v>116</v>
      </c>
      <c r="H17" s="19">
        <v>0</v>
      </c>
      <c r="I17" s="18" t="s">
        <v>241</v>
      </c>
      <c r="J17" s="18" t="s">
        <v>241</v>
      </c>
      <c r="K17" s="28">
        <v>0</v>
      </c>
      <c r="L17" s="27">
        <v>22175.266019999999</v>
      </c>
      <c r="M17" s="27">
        <v>22175.266019999999</v>
      </c>
    </row>
    <row r="18" spans="1:15" ht="24" customHeight="1" x14ac:dyDescent="0.2">
      <c r="A18" s="49">
        <v>2</v>
      </c>
      <c r="B18" s="23" t="s">
        <v>25</v>
      </c>
      <c r="C18" s="49" t="s">
        <v>55</v>
      </c>
      <c r="D18" s="49" t="s">
        <v>77</v>
      </c>
      <c r="E18" s="50" t="s">
        <v>56</v>
      </c>
      <c r="F18" s="51" t="s">
        <v>82</v>
      </c>
      <c r="G18" s="49" t="s">
        <v>76</v>
      </c>
      <c r="H18" s="52">
        <v>5840</v>
      </c>
      <c r="I18" s="52">
        <v>5840</v>
      </c>
      <c r="J18" s="52">
        <v>5840</v>
      </c>
      <c r="K18" s="42">
        <v>42213.479939999997</v>
      </c>
      <c r="L18" s="42">
        <v>42213.489939999999</v>
      </c>
      <c r="M18" s="42">
        <v>42213.489939999999</v>
      </c>
    </row>
    <row r="19" spans="1:15" ht="57" customHeight="1" x14ac:dyDescent="0.2">
      <c r="A19" s="49">
        <v>2</v>
      </c>
      <c r="B19" s="23" t="s">
        <v>25</v>
      </c>
      <c r="C19" s="49" t="s">
        <v>57</v>
      </c>
      <c r="D19" s="49" t="s">
        <v>83</v>
      </c>
      <c r="E19" s="50" t="s">
        <v>58</v>
      </c>
      <c r="F19" s="51" t="s">
        <v>82</v>
      </c>
      <c r="G19" s="49" t="s">
        <v>76</v>
      </c>
      <c r="H19" s="94">
        <v>14817</v>
      </c>
      <c r="I19" s="52">
        <v>15350</v>
      </c>
      <c r="J19" s="52">
        <v>16350</v>
      </c>
      <c r="K19" s="91">
        <v>79111.972280000002</v>
      </c>
      <c r="L19" s="42">
        <v>75149.64357</v>
      </c>
      <c r="M19" s="42">
        <v>81738.524749999997</v>
      </c>
    </row>
    <row r="20" spans="1:15" ht="69" customHeight="1" x14ac:dyDescent="0.2">
      <c r="A20" s="49">
        <v>2</v>
      </c>
      <c r="B20" s="23" t="s">
        <v>25</v>
      </c>
      <c r="C20" s="49">
        <v>67916</v>
      </c>
      <c r="D20" s="49" t="s">
        <v>77</v>
      </c>
      <c r="E20" s="50" t="s">
        <v>228</v>
      </c>
      <c r="F20" s="51" t="s">
        <v>235</v>
      </c>
      <c r="G20" s="49" t="s">
        <v>238</v>
      </c>
      <c r="H20" s="52">
        <v>100</v>
      </c>
      <c r="I20" s="52">
        <v>0</v>
      </c>
      <c r="J20" s="52">
        <v>0</v>
      </c>
      <c r="K20" s="42">
        <v>28893.27</v>
      </c>
      <c r="L20" s="42">
        <v>0</v>
      </c>
      <c r="M20" s="42">
        <v>0</v>
      </c>
    </row>
    <row r="21" spans="1:15" ht="158.25" customHeight="1" x14ac:dyDescent="0.2">
      <c r="A21" s="49">
        <v>2</v>
      </c>
      <c r="B21" s="23" t="s">
        <v>25</v>
      </c>
      <c r="C21" s="49" t="s">
        <v>59</v>
      </c>
      <c r="D21" s="49" t="s">
        <v>77</v>
      </c>
      <c r="E21" s="50" t="s">
        <v>60</v>
      </c>
      <c r="F21" s="51" t="s">
        <v>247</v>
      </c>
      <c r="G21" s="49" t="s">
        <v>78</v>
      </c>
      <c r="H21" s="94">
        <f>SUM(H22:H26)</f>
        <v>4</v>
      </c>
      <c r="I21" s="52">
        <v>3</v>
      </c>
      <c r="J21" s="52">
        <v>3</v>
      </c>
      <c r="K21" s="91">
        <f>SUM(K22:K26)</f>
        <v>33975.084940000001</v>
      </c>
      <c r="L21" s="42">
        <f>SUM(L22:L26)</f>
        <v>33975.084999999992</v>
      </c>
      <c r="M21" s="42">
        <f>SUM(M22:M26)</f>
        <v>33975.084999999992</v>
      </c>
      <c r="N21" s="102">
        <v>33975.084940000001</v>
      </c>
      <c r="O21" s="38"/>
    </row>
    <row r="22" spans="1:15" ht="51" customHeight="1" x14ac:dyDescent="0.2">
      <c r="A22" s="97">
        <v>2</v>
      </c>
      <c r="B22" s="99" t="s">
        <v>25</v>
      </c>
      <c r="C22" s="97" t="s">
        <v>59</v>
      </c>
      <c r="D22" s="39" t="s">
        <v>209</v>
      </c>
      <c r="E22" s="53" t="s">
        <v>60</v>
      </c>
      <c r="F22" s="53" t="s">
        <v>217</v>
      </c>
      <c r="G22" s="39" t="s">
        <v>116</v>
      </c>
      <c r="H22" s="20">
        <v>1</v>
      </c>
      <c r="I22" s="20">
        <v>0</v>
      </c>
      <c r="J22" s="20">
        <v>0</v>
      </c>
      <c r="K22" s="28">
        <v>443.61953999999997</v>
      </c>
      <c r="L22" s="24">
        <v>0</v>
      </c>
      <c r="M22" s="24">
        <v>0</v>
      </c>
    </row>
    <row r="23" spans="1:15" ht="54.75" customHeight="1" x14ac:dyDescent="0.2">
      <c r="A23" s="97">
        <v>2</v>
      </c>
      <c r="B23" s="99" t="s">
        <v>25</v>
      </c>
      <c r="C23" s="97" t="s">
        <v>59</v>
      </c>
      <c r="D23" s="39" t="s">
        <v>210</v>
      </c>
      <c r="E23" s="53" t="s">
        <v>60</v>
      </c>
      <c r="F23" s="53" t="s">
        <v>217</v>
      </c>
      <c r="G23" s="39" t="s">
        <v>116</v>
      </c>
      <c r="H23" s="20">
        <v>1</v>
      </c>
      <c r="I23" s="20">
        <v>0</v>
      </c>
      <c r="J23" s="20">
        <v>0</v>
      </c>
      <c r="K23" s="28">
        <v>29279.902399999999</v>
      </c>
      <c r="L23" s="24">
        <v>0</v>
      </c>
      <c r="M23" s="24">
        <v>0</v>
      </c>
    </row>
    <row r="24" spans="1:15" ht="53.25" customHeight="1" x14ac:dyDescent="0.2">
      <c r="A24" s="97">
        <v>2</v>
      </c>
      <c r="B24" s="99" t="s">
        <v>25</v>
      </c>
      <c r="C24" s="97" t="s">
        <v>59</v>
      </c>
      <c r="D24" s="39" t="s">
        <v>207</v>
      </c>
      <c r="E24" s="53" t="s">
        <v>60</v>
      </c>
      <c r="F24" s="53" t="s">
        <v>217</v>
      </c>
      <c r="G24" s="39" t="s">
        <v>116</v>
      </c>
      <c r="H24" s="20">
        <v>1</v>
      </c>
      <c r="I24" s="20">
        <v>0</v>
      </c>
      <c r="J24" s="20">
        <v>0</v>
      </c>
      <c r="K24" s="28">
        <v>1207.2239999999999</v>
      </c>
      <c r="L24" s="24">
        <v>0</v>
      </c>
      <c r="M24" s="24">
        <v>0</v>
      </c>
    </row>
    <row r="25" spans="1:15" ht="53.25" customHeight="1" x14ac:dyDescent="0.2">
      <c r="A25" s="97">
        <v>2</v>
      </c>
      <c r="B25" s="99" t="s">
        <v>25</v>
      </c>
      <c r="C25" s="97" t="s">
        <v>59</v>
      </c>
      <c r="D25" s="39" t="s">
        <v>211</v>
      </c>
      <c r="E25" s="53" t="s">
        <v>60</v>
      </c>
      <c r="F25" s="53" t="s">
        <v>217</v>
      </c>
      <c r="G25" s="39" t="s">
        <v>116</v>
      </c>
      <c r="H25" s="20">
        <v>1</v>
      </c>
      <c r="I25" s="20">
        <v>0</v>
      </c>
      <c r="J25" s="20">
        <v>0</v>
      </c>
      <c r="K25" s="28">
        <v>3044.3389999999999</v>
      </c>
      <c r="L25" s="24">
        <v>0</v>
      </c>
      <c r="M25" s="24">
        <v>0</v>
      </c>
    </row>
    <row r="26" spans="1:15" ht="53.25" customHeight="1" x14ac:dyDescent="0.2">
      <c r="A26" s="97">
        <v>2</v>
      </c>
      <c r="B26" s="99" t="s">
        <v>25</v>
      </c>
      <c r="C26" s="97" t="s">
        <v>59</v>
      </c>
      <c r="D26" s="39" t="s">
        <v>223</v>
      </c>
      <c r="E26" s="53" t="s">
        <v>60</v>
      </c>
      <c r="F26" s="53" t="s">
        <v>217</v>
      </c>
      <c r="G26" s="39" t="s">
        <v>116</v>
      </c>
      <c r="H26" s="20">
        <v>0</v>
      </c>
      <c r="I26" s="20">
        <v>3</v>
      </c>
      <c r="J26" s="20">
        <v>3</v>
      </c>
      <c r="K26" s="28">
        <v>0</v>
      </c>
      <c r="L26" s="28">
        <v>33975.084999999992</v>
      </c>
      <c r="M26" s="28">
        <v>33975.084999999992</v>
      </c>
    </row>
    <row r="27" spans="1:15" ht="69" customHeight="1" x14ac:dyDescent="0.2">
      <c r="A27" s="49">
        <v>2</v>
      </c>
      <c r="B27" s="23" t="s">
        <v>25</v>
      </c>
      <c r="C27" s="49" t="s">
        <v>59</v>
      </c>
      <c r="D27" s="49" t="s">
        <v>77</v>
      </c>
      <c r="E27" s="50" t="s">
        <v>60</v>
      </c>
      <c r="F27" s="51" t="s">
        <v>93</v>
      </c>
      <c r="G27" s="49" t="s">
        <v>116</v>
      </c>
      <c r="H27" s="94">
        <f>SUM(H28:H32)</f>
        <v>4</v>
      </c>
      <c r="I27" s="52">
        <v>3</v>
      </c>
      <c r="J27" s="52">
        <v>3</v>
      </c>
      <c r="K27" s="91">
        <f>SUM(K28:K32)</f>
        <v>21544.97</v>
      </c>
      <c r="L27" s="42">
        <f t="shared" ref="L27:M27" si="2">SUM(L28:L32)</f>
        <v>0</v>
      </c>
      <c r="M27" s="42">
        <f t="shared" si="2"/>
        <v>0</v>
      </c>
      <c r="N27" s="102">
        <v>21544.972020000001</v>
      </c>
      <c r="O27" s="38"/>
    </row>
    <row r="28" spans="1:15" ht="56.25" customHeight="1" x14ac:dyDescent="0.2">
      <c r="A28" s="39">
        <v>2</v>
      </c>
      <c r="B28" s="21" t="s">
        <v>25</v>
      </c>
      <c r="C28" s="39" t="s">
        <v>59</v>
      </c>
      <c r="D28" s="39" t="s">
        <v>209</v>
      </c>
      <c r="E28" s="57" t="s">
        <v>60</v>
      </c>
      <c r="F28" s="57" t="s">
        <v>217</v>
      </c>
      <c r="G28" s="39" t="s">
        <v>116</v>
      </c>
      <c r="H28" s="19">
        <v>1</v>
      </c>
      <c r="I28" s="19">
        <v>0</v>
      </c>
      <c r="J28" s="19">
        <v>0</v>
      </c>
      <c r="K28" s="28">
        <v>1794.95</v>
      </c>
      <c r="L28" s="26">
        <v>0</v>
      </c>
      <c r="M28" s="26">
        <v>0</v>
      </c>
      <c r="N28" s="38"/>
    </row>
    <row r="29" spans="1:15" ht="57.75" customHeight="1" x14ac:dyDescent="0.2">
      <c r="A29" s="39">
        <v>2</v>
      </c>
      <c r="B29" s="21" t="s">
        <v>25</v>
      </c>
      <c r="C29" s="39" t="s">
        <v>59</v>
      </c>
      <c r="D29" s="39" t="s">
        <v>210</v>
      </c>
      <c r="E29" s="57" t="s">
        <v>60</v>
      </c>
      <c r="F29" s="57" t="s">
        <v>217</v>
      </c>
      <c r="G29" s="39" t="s">
        <v>116</v>
      </c>
      <c r="H29" s="19">
        <v>1</v>
      </c>
      <c r="I29" s="19">
        <v>0</v>
      </c>
      <c r="J29" s="19">
        <v>0</v>
      </c>
      <c r="K29" s="28">
        <v>8234.9415499999996</v>
      </c>
      <c r="L29" s="26">
        <v>0</v>
      </c>
      <c r="M29" s="26">
        <v>0</v>
      </c>
    </row>
    <row r="30" spans="1:15" ht="57" customHeight="1" x14ac:dyDescent="0.2">
      <c r="A30" s="39">
        <v>2</v>
      </c>
      <c r="B30" s="21" t="s">
        <v>25</v>
      </c>
      <c r="C30" s="39" t="s">
        <v>59</v>
      </c>
      <c r="D30" s="39" t="s">
        <v>211</v>
      </c>
      <c r="E30" s="57" t="s">
        <v>60</v>
      </c>
      <c r="F30" s="57" t="s">
        <v>217</v>
      </c>
      <c r="G30" s="39" t="s">
        <v>116</v>
      </c>
      <c r="H30" s="19">
        <v>1</v>
      </c>
      <c r="I30" s="19">
        <v>0</v>
      </c>
      <c r="J30" s="19">
        <v>0</v>
      </c>
      <c r="K30" s="28">
        <v>11452.07</v>
      </c>
      <c r="L30" s="26">
        <v>0</v>
      </c>
      <c r="M30" s="26">
        <v>0</v>
      </c>
      <c r="N30" s="38"/>
    </row>
    <row r="31" spans="1:15" ht="57" customHeight="1" x14ac:dyDescent="0.2">
      <c r="A31" s="39"/>
      <c r="B31" s="21" t="s">
        <v>25</v>
      </c>
      <c r="C31" s="39" t="s">
        <v>59</v>
      </c>
      <c r="D31" s="39" t="s">
        <v>207</v>
      </c>
      <c r="E31" s="57" t="s">
        <v>60</v>
      </c>
      <c r="F31" s="57" t="s">
        <v>217</v>
      </c>
      <c r="G31" s="39" t="s">
        <v>116</v>
      </c>
      <c r="H31" s="19">
        <v>1</v>
      </c>
      <c r="I31" s="19">
        <v>0</v>
      </c>
      <c r="J31" s="19">
        <v>0</v>
      </c>
      <c r="K31" s="28">
        <v>63.008450000000003</v>
      </c>
      <c r="L31" s="26">
        <v>0</v>
      </c>
      <c r="M31" s="26">
        <v>0</v>
      </c>
    </row>
    <row r="32" spans="1:15" ht="54" customHeight="1" x14ac:dyDescent="0.2">
      <c r="A32" s="39">
        <v>2</v>
      </c>
      <c r="B32" s="21" t="s">
        <v>25</v>
      </c>
      <c r="C32" s="39" t="s">
        <v>59</v>
      </c>
      <c r="D32" s="39" t="s">
        <v>225</v>
      </c>
      <c r="E32" s="57" t="s">
        <v>60</v>
      </c>
      <c r="F32" s="57" t="s">
        <v>217</v>
      </c>
      <c r="G32" s="39" t="s">
        <v>116</v>
      </c>
      <c r="H32" s="19">
        <v>0</v>
      </c>
      <c r="I32" s="19">
        <v>3</v>
      </c>
      <c r="J32" s="19">
        <v>3</v>
      </c>
      <c r="K32" s="73">
        <v>0</v>
      </c>
      <c r="L32" s="74">
        <v>0</v>
      </c>
      <c r="M32" s="74">
        <v>0</v>
      </c>
    </row>
  </sheetData>
  <mergeCells count="19">
    <mergeCell ref="A8:A10"/>
    <mergeCell ref="B8:B10"/>
    <mergeCell ref="C8:C10"/>
    <mergeCell ref="D8:D10"/>
    <mergeCell ref="E8:E10"/>
    <mergeCell ref="H4:J4"/>
    <mergeCell ref="K4:K5"/>
    <mergeCell ref="L4:L5"/>
    <mergeCell ref="M4:M5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</mergeCells>
  <printOptions horizontalCentered="1"/>
  <pageMargins left="0.25" right="0.25" top="0.75" bottom="0.75" header="0.3" footer="0.3"/>
  <pageSetup paperSize="9" scale="64" fitToHeight="0" orientation="landscape" r:id="rId1"/>
  <ignoredErrors>
    <ignoredError sqref="H17:J17 I12:J12 I13:J13 I14:J14 I15:J15 I16:J16" numberStoredAsText="1"/>
    <ignoredError sqref="H21 K11:M1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79998168889431442"/>
    <pageSetUpPr fitToPage="1"/>
  </sheetPr>
  <dimension ref="A1:N8"/>
  <sheetViews>
    <sheetView zoomScale="130" zoomScaleNormal="130" workbookViewId="0">
      <selection sqref="A1:M8"/>
    </sheetView>
  </sheetViews>
  <sheetFormatPr defaultRowHeight="12.75" x14ac:dyDescent="0.2"/>
  <cols>
    <col min="1" max="3" width="9.140625" style="15"/>
    <col min="4" max="4" width="20" style="15" customWidth="1"/>
    <col min="5" max="5" width="26" style="15" customWidth="1"/>
    <col min="6" max="6" width="22.140625" style="15" customWidth="1"/>
    <col min="7" max="7" width="9" style="15" customWidth="1"/>
    <col min="8" max="8" width="10.42578125" style="15" customWidth="1"/>
    <col min="9" max="9" width="11" style="15" customWidth="1"/>
    <col min="10" max="10" width="10.5703125" style="15" customWidth="1"/>
    <col min="11" max="13" width="10.7109375" style="15" bestFit="1" customWidth="1"/>
    <col min="14" max="16384" width="9.140625" style="15"/>
  </cols>
  <sheetData>
    <row r="1" spans="1:14" ht="48" customHeight="1" x14ac:dyDescent="0.2">
      <c r="A1" s="120" t="s">
        <v>70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4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107.25" customHeight="1" x14ac:dyDescent="0.2">
      <c r="A3" s="122" t="s">
        <v>8</v>
      </c>
      <c r="B3" s="122" t="s">
        <v>0</v>
      </c>
      <c r="C3" s="122" t="s">
        <v>1</v>
      </c>
      <c r="D3" s="123" t="s">
        <v>2</v>
      </c>
      <c r="E3" s="122" t="s">
        <v>10</v>
      </c>
      <c r="F3" s="122" t="s">
        <v>11</v>
      </c>
      <c r="G3" s="122"/>
      <c r="H3" s="122"/>
      <c r="I3" s="122"/>
      <c r="J3" s="122"/>
      <c r="K3" s="122" t="s">
        <v>13</v>
      </c>
      <c r="L3" s="122"/>
      <c r="M3" s="122"/>
    </row>
    <row r="4" spans="1:14" ht="17.25" customHeight="1" x14ac:dyDescent="0.2">
      <c r="A4" s="122"/>
      <c r="B4" s="122"/>
      <c r="C4" s="122"/>
      <c r="D4" s="123"/>
      <c r="E4" s="122"/>
      <c r="F4" s="122" t="s">
        <v>75</v>
      </c>
      <c r="G4" s="122" t="s">
        <v>5</v>
      </c>
      <c r="H4" s="122" t="s">
        <v>12</v>
      </c>
      <c r="I4" s="122"/>
      <c r="J4" s="122"/>
      <c r="K4" s="122" t="s">
        <v>14</v>
      </c>
      <c r="L4" s="122" t="s">
        <v>15</v>
      </c>
      <c r="M4" s="122" t="s">
        <v>16</v>
      </c>
    </row>
    <row r="5" spans="1:14" ht="34.5" customHeight="1" x14ac:dyDescent="0.2">
      <c r="A5" s="122"/>
      <c r="B5" s="122"/>
      <c r="C5" s="122"/>
      <c r="D5" s="123"/>
      <c r="E5" s="122"/>
      <c r="F5" s="122"/>
      <c r="G5" s="122"/>
      <c r="H5" s="59" t="s">
        <v>14</v>
      </c>
      <c r="I5" s="59" t="s">
        <v>15</v>
      </c>
      <c r="J5" s="59" t="s">
        <v>16</v>
      </c>
      <c r="K5" s="122"/>
      <c r="L5" s="122"/>
      <c r="M5" s="122"/>
    </row>
    <row r="6" spans="1:14" x14ac:dyDescent="0.2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9</v>
      </c>
      <c r="J6" s="60">
        <v>10</v>
      </c>
      <c r="K6" s="60">
        <v>11</v>
      </c>
      <c r="L6" s="60">
        <v>12</v>
      </c>
      <c r="M6" s="60">
        <v>13</v>
      </c>
    </row>
    <row r="7" spans="1:14" ht="29.25" customHeight="1" x14ac:dyDescent="0.2">
      <c r="A7" s="60"/>
      <c r="B7" s="13" t="s">
        <v>7</v>
      </c>
      <c r="C7" s="13" t="s">
        <v>7</v>
      </c>
      <c r="D7" s="13" t="s">
        <v>7</v>
      </c>
      <c r="E7" s="14" t="s">
        <v>117</v>
      </c>
      <c r="F7" s="13" t="s">
        <v>7</v>
      </c>
      <c r="G7" s="13" t="s">
        <v>7</v>
      </c>
      <c r="H7" s="13" t="s">
        <v>7</v>
      </c>
      <c r="I7" s="13" t="s">
        <v>7</v>
      </c>
      <c r="J7" s="13" t="s">
        <v>7</v>
      </c>
      <c r="K7" s="41">
        <f>K8</f>
        <v>13341.485549999999</v>
      </c>
      <c r="L7" s="41">
        <f t="shared" ref="L7:M7" si="0">L8</f>
        <v>0</v>
      </c>
      <c r="M7" s="41">
        <f t="shared" si="0"/>
        <v>0</v>
      </c>
    </row>
    <row r="8" spans="1:14" ht="84.75" customHeight="1" x14ac:dyDescent="0.2">
      <c r="A8" s="5">
        <v>2</v>
      </c>
      <c r="B8" s="4" t="s">
        <v>33</v>
      </c>
      <c r="C8" s="22">
        <v>67221</v>
      </c>
      <c r="D8" s="5" t="s">
        <v>216</v>
      </c>
      <c r="E8" s="6" t="s">
        <v>49</v>
      </c>
      <c r="F8" s="8" t="s">
        <v>92</v>
      </c>
      <c r="G8" s="5" t="s">
        <v>116</v>
      </c>
      <c r="H8" s="9">
        <v>39</v>
      </c>
      <c r="I8" s="9">
        <v>0</v>
      </c>
      <c r="J8" s="9">
        <v>0</v>
      </c>
      <c r="K8" s="91">
        <v>13341.485549999999</v>
      </c>
      <c r="L8" s="7">
        <v>0</v>
      </c>
      <c r="M8" s="7">
        <v>0</v>
      </c>
      <c r="N8" s="75"/>
    </row>
  </sheetData>
  <mergeCells count="14">
    <mergeCell ref="H4:J4"/>
    <mergeCell ref="K4:K5"/>
    <mergeCell ref="L4:L5"/>
    <mergeCell ref="M4:M5"/>
    <mergeCell ref="A1:M1"/>
    <mergeCell ref="A3:A5"/>
    <mergeCell ref="B3:B5"/>
    <mergeCell ref="C3:C5"/>
    <mergeCell ref="D3:D5"/>
    <mergeCell ref="E3:E5"/>
    <mergeCell ref="F3:J3"/>
    <mergeCell ref="K3:M3"/>
    <mergeCell ref="F4:F5"/>
    <mergeCell ref="G4:G5"/>
  </mergeCells>
  <printOptions horizontalCentered="1"/>
  <pageMargins left="0.25" right="0.25" top="0.75" bottom="0.75" header="0.3" footer="0.3"/>
  <pageSetup paperSize="9" scale="8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10"/>
  <sheetViews>
    <sheetView topLeftCell="A3" zoomScale="130" zoomScaleNormal="130" workbookViewId="0">
      <selection sqref="A1:M10"/>
    </sheetView>
  </sheetViews>
  <sheetFormatPr defaultRowHeight="12.75" x14ac:dyDescent="0.2"/>
  <cols>
    <col min="1" max="3" width="9.140625" style="15"/>
    <col min="4" max="4" width="12.7109375" style="15" customWidth="1"/>
    <col min="5" max="5" width="26" style="15" customWidth="1"/>
    <col min="6" max="6" width="17.42578125" style="15" customWidth="1"/>
    <col min="7" max="10" width="9" style="15" customWidth="1"/>
    <col min="11" max="13" width="10.7109375" style="15" bestFit="1" customWidth="1"/>
    <col min="14" max="16384" width="9.140625" style="15"/>
  </cols>
  <sheetData>
    <row r="1" spans="1:13" ht="48" customHeight="1" x14ac:dyDescent="0.2">
      <c r="A1" s="120" t="s">
        <v>61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07.25" customHeight="1" x14ac:dyDescent="0.2">
      <c r="A2" s="122" t="s">
        <v>8</v>
      </c>
      <c r="B2" s="122" t="s">
        <v>0</v>
      </c>
      <c r="C2" s="122" t="s">
        <v>1</v>
      </c>
      <c r="D2" s="123" t="s">
        <v>2</v>
      </c>
      <c r="E2" s="122" t="s">
        <v>10</v>
      </c>
      <c r="F2" s="122" t="s">
        <v>11</v>
      </c>
      <c r="G2" s="122"/>
      <c r="H2" s="122"/>
      <c r="I2" s="122"/>
      <c r="J2" s="122"/>
      <c r="K2" s="122" t="s">
        <v>13</v>
      </c>
      <c r="L2" s="122"/>
      <c r="M2" s="122"/>
    </row>
    <row r="3" spans="1:13" ht="17.25" customHeight="1" x14ac:dyDescent="0.2">
      <c r="A3" s="122"/>
      <c r="B3" s="122"/>
      <c r="C3" s="122"/>
      <c r="D3" s="123"/>
      <c r="E3" s="122"/>
      <c r="F3" s="122" t="s">
        <v>75</v>
      </c>
      <c r="G3" s="122" t="s">
        <v>5</v>
      </c>
      <c r="H3" s="122" t="s">
        <v>12</v>
      </c>
      <c r="I3" s="122"/>
      <c r="J3" s="122"/>
      <c r="K3" s="122" t="s">
        <v>14</v>
      </c>
      <c r="L3" s="122" t="s">
        <v>15</v>
      </c>
      <c r="M3" s="122" t="s">
        <v>16</v>
      </c>
    </row>
    <row r="4" spans="1:13" ht="34.5" customHeight="1" x14ac:dyDescent="0.2">
      <c r="A4" s="122"/>
      <c r="B4" s="122"/>
      <c r="C4" s="122"/>
      <c r="D4" s="123"/>
      <c r="E4" s="122"/>
      <c r="F4" s="122"/>
      <c r="G4" s="122"/>
      <c r="H4" s="59" t="s">
        <v>14</v>
      </c>
      <c r="I4" s="59" t="s">
        <v>15</v>
      </c>
      <c r="J4" s="59" t="s">
        <v>16</v>
      </c>
      <c r="K4" s="122"/>
      <c r="L4" s="122"/>
      <c r="M4" s="122"/>
    </row>
    <row r="5" spans="1:13" x14ac:dyDescent="0.2">
      <c r="A5" s="60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0">
        <v>7</v>
      </c>
      <c r="H5" s="60">
        <v>8</v>
      </c>
      <c r="I5" s="60">
        <v>9</v>
      </c>
      <c r="J5" s="60">
        <v>10</v>
      </c>
      <c r="K5" s="60">
        <v>11</v>
      </c>
      <c r="L5" s="60">
        <v>12</v>
      </c>
      <c r="M5" s="60">
        <v>13</v>
      </c>
    </row>
    <row r="6" spans="1:13" ht="47.25" customHeight="1" x14ac:dyDescent="0.2">
      <c r="A6" s="60"/>
      <c r="B6" s="13" t="s">
        <v>7</v>
      </c>
      <c r="C6" s="13" t="s">
        <v>7</v>
      </c>
      <c r="D6" s="13" t="s">
        <v>7</v>
      </c>
      <c r="E6" s="14" t="s">
        <v>117</v>
      </c>
      <c r="F6" s="13" t="s">
        <v>7</v>
      </c>
      <c r="G6" s="13" t="s">
        <v>7</v>
      </c>
      <c r="H6" s="13" t="s">
        <v>7</v>
      </c>
      <c r="I6" s="13" t="s">
        <v>7</v>
      </c>
      <c r="J6" s="13" t="s">
        <v>7</v>
      </c>
      <c r="K6" s="40">
        <f>K7+K8+K9+K10</f>
        <v>26958</v>
      </c>
      <c r="L6" s="40">
        <f>L7+L8+L9+L10</f>
        <v>26958</v>
      </c>
      <c r="M6" s="40">
        <f t="shared" ref="M6" si="0">M7+M8+M9+M10</f>
        <v>26958</v>
      </c>
    </row>
    <row r="7" spans="1:13" ht="41.25" customHeight="1" x14ac:dyDescent="0.2">
      <c r="A7" s="5">
        <v>2</v>
      </c>
      <c r="B7" s="4" t="s">
        <v>62</v>
      </c>
      <c r="C7" s="22" t="s">
        <v>64</v>
      </c>
      <c r="D7" s="5" t="s">
        <v>85</v>
      </c>
      <c r="E7" s="6" t="s">
        <v>65</v>
      </c>
      <c r="F7" s="8" t="s">
        <v>87</v>
      </c>
      <c r="G7" s="5" t="s">
        <v>76</v>
      </c>
      <c r="H7" s="9">
        <v>76</v>
      </c>
      <c r="I7" s="9">
        <v>76</v>
      </c>
      <c r="J7" s="9">
        <v>76</v>
      </c>
      <c r="K7" s="7">
        <v>1368</v>
      </c>
      <c r="L7" s="7">
        <v>1368</v>
      </c>
      <c r="M7" s="7">
        <v>1368</v>
      </c>
    </row>
    <row r="8" spans="1:13" ht="55.5" customHeight="1" x14ac:dyDescent="0.2">
      <c r="A8" s="5">
        <v>2</v>
      </c>
      <c r="B8" s="4" t="s">
        <v>62</v>
      </c>
      <c r="C8" s="22" t="s">
        <v>66</v>
      </c>
      <c r="D8" s="5" t="s">
        <v>77</v>
      </c>
      <c r="E8" s="6" t="s">
        <v>63</v>
      </c>
      <c r="F8" s="8" t="s">
        <v>88</v>
      </c>
      <c r="G8" s="5" t="s">
        <v>78</v>
      </c>
      <c r="H8" s="9">
        <v>21</v>
      </c>
      <c r="I8" s="9">
        <v>21</v>
      </c>
      <c r="J8" s="9">
        <v>21</v>
      </c>
      <c r="K8" s="7">
        <v>3150</v>
      </c>
      <c r="L8" s="7">
        <v>3150</v>
      </c>
      <c r="M8" s="7">
        <v>3150</v>
      </c>
    </row>
    <row r="9" spans="1:13" ht="54.75" customHeight="1" x14ac:dyDescent="0.2">
      <c r="A9" s="5">
        <v>2</v>
      </c>
      <c r="B9" s="4" t="s">
        <v>62</v>
      </c>
      <c r="C9" s="22" t="s">
        <v>67</v>
      </c>
      <c r="D9" s="5" t="s">
        <v>77</v>
      </c>
      <c r="E9" s="6" t="s">
        <v>68</v>
      </c>
      <c r="F9" s="8" t="s">
        <v>87</v>
      </c>
      <c r="G9" s="49" t="s">
        <v>76</v>
      </c>
      <c r="H9" s="52">
        <v>14</v>
      </c>
      <c r="I9" s="52">
        <v>14</v>
      </c>
      <c r="J9" s="52">
        <v>14</v>
      </c>
      <c r="K9" s="42">
        <v>440</v>
      </c>
      <c r="L9" s="7">
        <v>440</v>
      </c>
      <c r="M9" s="7">
        <v>440</v>
      </c>
    </row>
    <row r="10" spans="1:13" ht="69" customHeight="1" x14ac:dyDescent="0.2">
      <c r="A10" s="5">
        <v>2</v>
      </c>
      <c r="B10" s="4" t="s">
        <v>62</v>
      </c>
      <c r="C10" s="22" t="s">
        <v>69</v>
      </c>
      <c r="D10" s="5" t="s">
        <v>86</v>
      </c>
      <c r="E10" s="6" t="s">
        <v>84</v>
      </c>
      <c r="F10" s="8" t="s">
        <v>89</v>
      </c>
      <c r="G10" s="5" t="s">
        <v>116</v>
      </c>
      <c r="H10" s="9">
        <v>55</v>
      </c>
      <c r="I10" s="9">
        <v>55</v>
      </c>
      <c r="J10" s="9">
        <v>55</v>
      </c>
      <c r="K10" s="7">
        <v>22000</v>
      </c>
      <c r="L10" s="7">
        <v>22000</v>
      </c>
      <c r="M10" s="7">
        <v>22000</v>
      </c>
    </row>
  </sheetData>
  <mergeCells count="14">
    <mergeCell ref="H3:J3"/>
    <mergeCell ref="K3:K4"/>
    <mergeCell ref="L3:L4"/>
    <mergeCell ref="M3:M4"/>
    <mergeCell ref="A1:M1"/>
    <mergeCell ref="A2:A4"/>
    <mergeCell ref="B2:B4"/>
    <mergeCell ref="C2:C4"/>
    <mergeCell ref="D2:D4"/>
    <mergeCell ref="E2:E4"/>
    <mergeCell ref="F2:J2"/>
    <mergeCell ref="K2:M2"/>
    <mergeCell ref="F3:F4"/>
    <mergeCell ref="G3:G4"/>
  </mergeCells>
  <printOptions horizontalCentered="1"/>
  <pageMargins left="0.25" right="0.25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42</vt:i4>
      </vt:variant>
    </vt:vector>
  </HeadingPairs>
  <TitlesOfParts>
    <vt:vector size="52" baseType="lpstr">
      <vt:lpstr>1.01</vt:lpstr>
      <vt:lpstr>1.02</vt:lpstr>
      <vt:lpstr>1.03</vt:lpstr>
      <vt:lpstr>1.Ю4</vt:lpstr>
      <vt:lpstr>2.01</vt:lpstr>
      <vt:lpstr>2.02</vt:lpstr>
      <vt:lpstr>2.03</vt:lpstr>
      <vt:lpstr>2.Ю4</vt:lpstr>
      <vt:lpstr>2.04</vt:lpstr>
      <vt:lpstr>2.Ю6</vt:lpstr>
      <vt:lpstr>'1.01'!_ftn4</vt:lpstr>
      <vt:lpstr>'1.02'!_ftn4</vt:lpstr>
      <vt:lpstr>'1.03'!_ftn4</vt:lpstr>
      <vt:lpstr>'1.Ю4'!_ftn4</vt:lpstr>
      <vt:lpstr>'1.01'!_ftnref1</vt:lpstr>
      <vt:lpstr>'1.02'!_ftnref1</vt:lpstr>
      <vt:lpstr>'1.03'!_ftnref1</vt:lpstr>
      <vt:lpstr>'1.Ю4'!_ftnref1</vt:lpstr>
      <vt:lpstr>'2.01'!_ftnref1</vt:lpstr>
      <vt:lpstr>'2.02'!_ftnref1</vt:lpstr>
      <vt:lpstr>'2.03'!_ftnref1</vt:lpstr>
      <vt:lpstr>'2.Ю4'!_ftnref1</vt:lpstr>
      <vt:lpstr>'2.Ю6'!_ftnref1</vt:lpstr>
      <vt:lpstr>'1.01'!_ftnref2</vt:lpstr>
      <vt:lpstr>'1.02'!_ftnref2</vt:lpstr>
      <vt:lpstr>'1.03'!_ftnref2</vt:lpstr>
      <vt:lpstr>'1.Ю4'!_ftnref2</vt:lpstr>
      <vt:lpstr>'2.01'!_ftnref2</vt:lpstr>
      <vt:lpstr>'2.02'!_ftnref2</vt:lpstr>
      <vt:lpstr>'2.03'!_ftnref2</vt:lpstr>
      <vt:lpstr>'2.Ю4'!_ftnref2</vt:lpstr>
      <vt:lpstr>'2.Ю6'!_ftnref2</vt:lpstr>
      <vt:lpstr>'1.01'!_ftnref3</vt:lpstr>
      <vt:lpstr>'1.02'!_ftnref3</vt:lpstr>
      <vt:lpstr>'1.03'!_ftnref3</vt:lpstr>
      <vt:lpstr>'1.Ю4'!_ftnref3</vt:lpstr>
      <vt:lpstr>'2.01'!_ftnref3</vt:lpstr>
      <vt:lpstr>'2.02'!_ftnref3</vt:lpstr>
      <vt:lpstr>'2.03'!_ftnref3</vt:lpstr>
      <vt:lpstr>'2.04'!_ftnref3</vt:lpstr>
      <vt:lpstr>'2.Ю4'!_ftnref3</vt:lpstr>
      <vt:lpstr>'2.Ю6'!_ftnref3</vt:lpstr>
      <vt:lpstr>'1.01'!Заголовки_для_печати</vt:lpstr>
      <vt:lpstr>'1.02'!Заголовки_для_печати</vt:lpstr>
      <vt:lpstr>'1.03'!Заголовки_для_печати</vt:lpstr>
      <vt:lpstr>'1.Ю4'!Заголовки_для_печати</vt:lpstr>
      <vt:lpstr>'2.01'!Заголовки_для_печати</vt:lpstr>
      <vt:lpstr>'2.02'!Заголовки_для_печати</vt:lpstr>
      <vt:lpstr>'2.03'!Заголовки_для_печати</vt:lpstr>
      <vt:lpstr>'2.04'!Заголовки_для_печати</vt:lpstr>
      <vt:lpstr>'2.Ю4'!Заголовки_для_печати</vt:lpstr>
      <vt:lpstr>'2.Ю6'!Заголовки_для_печати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Гадяцкая Екатерина Андреевна</dc:creator>
  <cp:lastModifiedBy>Григель Наталья Сергеевна</cp:lastModifiedBy>
  <cp:lastPrinted>2025-07-08T16:52:37Z</cp:lastPrinted>
  <dcterms:created xsi:type="dcterms:W3CDTF">2025-01-16T07:22:11Z</dcterms:created>
  <dcterms:modified xsi:type="dcterms:W3CDTF">2025-07-08T16:52:41Z</dcterms:modified>
</cp:coreProperties>
</file>